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rd10\Downloads\"/>
    </mc:Choice>
  </mc:AlternateContent>
  <xr:revisionPtr revIDLastSave="0" documentId="13_ncr:1_{2164A8F0-E624-4995-A398-52590EA276F0}" xr6:coauthVersionLast="47" xr6:coauthVersionMax="47" xr10:uidLastSave="{00000000-0000-0000-0000-000000000000}"/>
  <bookViews>
    <workbookView xWindow="-96" yWindow="0" windowWidth="11712" windowHeight="12336" firstSheet="3" activeTab="3" xr2:uid="{661A0AFF-0DE8-47DD-A61C-D83F8C73BDAD}"/>
  </bookViews>
  <sheets>
    <sheet name="Balance Sheet" sheetId="1" r:id="rId1"/>
    <sheet name="Income Statement" sheetId="8" r:id="rId2"/>
    <sheet name="Statement of Cash Flows" sheetId="6" r:id="rId3"/>
    <sheet name="Answer Shee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C14" i="6"/>
  <c r="C16" i="8"/>
  <c r="C9" i="8"/>
  <c r="C10" i="8" s="1"/>
  <c r="C17" i="8" s="1"/>
  <c r="C19" i="8" s="1"/>
  <c r="C20" i="8" s="1"/>
  <c r="C14" i="1"/>
  <c r="C19" i="1"/>
  <c r="C21" i="8" l="1"/>
  <c r="B3" i="6" s="1"/>
  <c r="C10" i="6" s="1"/>
  <c r="C21" i="6" s="1"/>
  <c r="C23" i="6" s="1"/>
  <c r="B3" i="1" s="1"/>
  <c r="C8" i="1" s="1"/>
  <c r="C20" i="1"/>
</calcChain>
</file>

<file path=xl/sharedStrings.xml><?xml version="1.0" encoding="utf-8"?>
<sst xmlns="http://schemas.openxmlformats.org/spreadsheetml/2006/main" count="71" uniqueCount="67">
  <si>
    <t>BALANCE SHEET</t>
  </si>
  <si>
    <t>Assets</t>
  </si>
  <si>
    <t>Amount ($)</t>
  </si>
  <si>
    <t>Cash</t>
  </si>
  <si>
    <t>Accounts Receivable</t>
  </si>
  <si>
    <t>Inventory</t>
  </si>
  <si>
    <t>Equipment</t>
  </si>
  <si>
    <t>Accrued Expenses</t>
  </si>
  <si>
    <t>Total Assets</t>
  </si>
  <si>
    <t>Liabilities</t>
  </si>
  <si>
    <t>Accounts Payable</t>
  </si>
  <si>
    <t>Notes Payable</t>
  </si>
  <si>
    <t>Accumulated Depreciation</t>
  </si>
  <si>
    <t>Total Liabilities</t>
  </si>
  <si>
    <t>Equity</t>
  </si>
  <si>
    <t>Common Stock</t>
  </si>
  <si>
    <t>Retained Earnings</t>
  </si>
  <si>
    <t>Total Equity</t>
  </si>
  <si>
    <t>Total Liabilities and Equity</t>
  </si>
  <si>
    <t>INCOME STATEMENT</t>
  </si>
  <si>
    <t>Revenue</t>
  </si>
  <si>
    <t>Sales</t>
  </si>
  <si>
    <t>Total Revenue</t>
  </si>
  <si>
    <t>Cost of Goods Sold</t>
  </si>
  <si>
    <t>Beginning Inventory</t>
  </si>
  <si>
    <t>Purchases</t>
  </si>
  <si>
    <t>Ending Inventory</t>
  </si>
  <si>
    <t>Total Cost of Goods Sold</t>
  </si>
  <si>
    <t>Gross Profit</t>
  </si>
  <si>
    <t>Operating Expenses:</t>
  </si>
  <si>
    <t>Salaries and Wages</t>
  </si>
  <si>
    <t>Rent Expense</t>
  </si>
  <si>
    <t>Utilities Expense</t>
  </si>
  <si>
    <t>Depreciation Expense</t>
  </si>
  <si>
    <t xml:space="preserve"> </t>
  </si>
  <si>
    <t>Total Operating Expenses</t>
  </si>
  <si>
    <t>Operating Income</t>
  </si>
  <si>
    <t>Interest Expense</t>
  </si>
  <si>
    <t>Net Income Before Taxes</t>
  </si>
  <si>
    <t>Income Tax Expense: 30%</t>
  </si>
  <si>
    <t>Net Income</t>
  </si>
  <si>
    <t>STATEMENT OF CASH FLOWS</t>
  </si>
  <si>
    <t>Cash Flow from Operating Activities</t>
  </si>
  <si>
    <t>Adjustments to Reconcile Net Income to Net Cash Provided by Operating Activities:</t>
  </si>
  <si>
    <t>Increase in Accounts Receivable</t>
  </si>
  <si>
    <t>Increase in Inventory</t>
  </si>
  <si>
    <t>Increase in Accounts Payable</t>
  </si>
  <si>
    <t>Increase in Accrued Expenses</t>
  </si>
  <si>
    <t>Net Cash Provided by Operating Activities</t>
  </si>
  <si>
    <t>Cash Flow from Investing Activities</t>
  </si>
  <si>
    <t>Purchase of Equipment</t>
  </si>
  <si>
    <t>Net Cash Used in Investing Activities</t>
  </si>
  <si>
    <t>Cash Flow from Financing Activities</t>
  </si>
  <si>
    <t>Issuance of Common Stock</t>
  </si>
  <si>
    <t>Issuance of Notes Payable</t>
  </si>
  <si>
    <t>Payment of Interest Expense</t>
  </si>
  <si>
    <t>Net Cash Provided by Financing Activities</t>
  </si>
  <si>
    <t>Net Increase in Cash</t>
  </si>
  <si>
    <t>Cash at Beginning of Year</t>
  </si>
  <si>
    <t>Cash at End of Year</t>
  </si>
  <si>
    <t>Question</t>
  </si>
  <si>
    <t>Answer</t>
  </si>
  <si>
    <t>What is the corect cash balance?</t>
  </si>
  <si>
    <t>What is the total valuation of assets?</t>
  </si>
  <si>
    <t>What is the net cash from operating activities?</t>
  </si>
  <si>
    <t>What is Net Income?</t>
  </si>
  <si>
    <t>What is the total valuation of the Liabilities?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</si>
</sst>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38" fontId="0" fillId="0" borderId="0" xfId="0" applyNumberFormat="1"/>
    <xf numFmtId="6" fontId="0" fillId="0" borderId="0" xfId="0" applyNumberFormat="1"/>
    <xf numFmtId="37" fontId="0" fillId="0" borderId="0" xfId="1" applyNumberFormat="1" applyFont="1"/>
    <xf numFmtId="164" fontId="0" fillId="0" borderId="0" xfId="2" applyNumberFormat="1" applyFont="1"/>
    <xf numFmtId="165" fontId="0" fillId="0" borderId="0" xfId="1" applyNumberFormat="1" applyFont="1"/>
    <xf numFmtId="37" fontId="0" fillId="0" borderId="1" xfId="1" applyNumberFormat="1" applyFont="1" applyBorder="1"/>
    <xf numFmtId="6" fontId="0" fillId="0" borderId="2" xfId="0" applyNumberFormat="1" applyBorder="1"/>
    <xf numFmtId="164" fontId="3" fillId="0" borderId="0" xfId="2" applyNumberFormat="1" applyFont="1"/>
    <xf numFmtId="37" fontId="3" fillId="0" borderId="0" xfId="1" applyNumberFormat="1" applyFont="1"/>
    <xf numFmtId="37" fontId="0" fillId="0" borderId="3" xfId="1" applyNumberFormat="1" applyFont="1" applyBorder="1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4" fontId="0" fillId="0" borderId="0" xfId="2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/>
    <xf numFmtId="0" fontId="4" fillId="2" borderId="0" xfId="0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5"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EEE3-43A8-49C8-9A92-FA94667823F5}">
  <sheetPr codeName="Sheet1"/>
  <dimension ref="A1:C21"/>
  <sheetViews>
    <sheetView workbookViewId="0">
      <selection activeCell="E12" sqref="E12"/>
    </sheetView>
  </sheetViews>
  <sheetFormatPr defaultRowHeight="14.4" x14ac:dyDescent="0.3"/>
  <cols>
    <col min="1" max="1" width="24.109375" customWidth="1"/>
    <col min="2" max="2" width="11.109375" customWidth="1"/>
    <col min="3" max="3" width="9.6640625" bestFit="1" customWidth="1"/>
  </cols>
  <sheetData>
    <row r="1" spans="1:3" ht="27" customHeight="1" x14ac:dyDescent="0.3">
      <c r="A1" s="19" t="s">
        <v>0</v>
      </c>
      <c r="B1" s="19"/>
    </row>
    <row r="2" spans="1:3" x14ac:dyDescent="0.3">
      <c r="A2" s="12" t="s">
        <v>1</v>
      </c>
      <c r="B2" s="20" t="s">
        <v>2</v>
      </c>
      <c r="C2" s="20"/>
    </row>
    <row r="3" spans="1:3" x14ac:dyDescent="0.3">
      <c r="A3" t="s">
        <v>3</v>
      </c>
      <c r="B3" s="5">
        <f>'Statement of Cash Flows'!C23</f>
        <v>126000</v>
      </c>
      <c r="C3" s="4"/>
    </row>
    <row r="4" spans="1:3" x14ac:dyDescent="0.3">
      <c r="A4" t="s">
        <v>4</v>
      </c>
      <c r="B4" s="4">
        <v>5000</v>
      </c>
      <c r="C4" s="4"/>
    </row>
    <row r="5" spans="1:3" x14ac:dyDescent="0.3">
      <c r="A5" t="s">
        <v>5</v>
      </c>
      <c r="B5" s="4">
        <v>19000</v>
      </c>
      <c r="C5" s="4"/>
    </row>
    <row r="6" spans="1:3" x14ac:dyDescent="0.3">
      <c r="A6" t="s">
        <v>6</v>
      </c>
      <c r="B6" s="4">
        <v>60000</v>
      </c>
      <c r="C6" s="4"/>
    </row>
    <row r="7" spans="1:3" x14ac:dyDescent="0.3">
      <c r="A7" t="s">
        <v>12</v>
      </c>
      <c r="B7" s="4">
        <v>-20000</v>
      </c>
      <c r="C7" s="4"/>
    </row>
    <row r="8" spans="1:3" x14ac:dyDescent="0.3">
      <c r="A8" t="s">
        <v>8</v>
      </c>
      <c r="B8" s="4"/>
      <c r="C8" s="9">
        <f>SUM(B3:B7)</f>
        <v>190000</v>
      </c>
    </row>
    <row r="9" spans="1:3" x14ac:dyDescent="0.3">
      <c r="B9" s="4"/>
      <c r="C9" s="4"/>
    </row>
    <row r="10" spans="1:3" x14ac:dyDescent="0.3">
      <c r="A10" s="12" t="s">
        <v>9</v>
      </c>
      <c r="B10" s="4"/>
      <c r="C10" s="4"/>
    </row>
    <row r="11" spans="1:3" x14ac:dyDescent="0.3">
      <c r="A11" t="s">
        <v>10</v>
      </c>
      <c r="B11" s="4">
        <v>10000</v>
      </c>
      <c r="C11" s="4"/>
    </row>
    <row r="12" spans="1:3" x14ac:dyDescent="0.3">
      <c r="A12" t="s">
        <v>11</v>
      </c>
      <c r="B12" s="4">
        <v>20000</v>
      </c>
      <c r="C12" s="4"/>
    </row>
    <row r="13" spans="1:3" x14ac:dyDescent="0.3">
      <c r="A13" t="s">
        <v>7</v>
      </c>
      <c r="B13" s="4">
        <v>15000</v>
      </c>
      <c r="C13" s="4"/>
    </row>
    <row r="14" spans="1:3" x14ac:dyDescent="0.3">
      <c r="A14" t="s">
        <v>13</v>
      </c>
      <c r="B14" s="4"/>
      <c r="C14" s="10">
        <f>SUM(B11:B13)</f>
        <v>45000</v>
      </c>
    </row>
    <row r="15" spans="1:3" x14ac:dyDescent="0.3">
      <c r="B15" s="4"/>
      <c r="C15" s="4"/>
    </row>
    <row r="16" spans="1:3" x14ac:dyDescent="0.3">
      <c r="A16" s="12" t="s">
        <v>14</v>
      </c>
      <c r="B16" s="4"/>
      <c r="C16" s="4"/>
    </row>
    <row r="17" spans="1:3" x14ac:dyDescent="0.3">
      <c r="A17" t="s">
        <v>15</v>
      </c>
      <c r="B17" s="4">
        <v>100000</v>
      </c>
      <c r="C17" s="4"/>
    </row>
    <row r="18" spans="1:3" x14ac:dyDescent="0.3">
      <c r="A18" t="s">
        <v>16</v>
      </c>
      <c r="B18" s="4">
        <v>45000</v>
      </c>
      <c r="C18" s="4"/>
    </row>
    <row r="19" spans="1:3" x14ac:dyDescent="0.3">
      <c r="A19" t="s">
        <v>17</v>
      </c>
      <c r="B19" s="4"/>
      <c r="C19" s="10">
        <f>SUM(B17:B18)</f>
        <v>145000</v>
      </c>
    </row>
    <row r="20" spans="1:3" x14ac:dyDescent="0.3">
      <c r="A20" t="s">
        <v>18</v>
      </c>
      <c r="B20" s="4"/>
      <c r="C20" s="10">
        <f>C19+C14</f>
        <v>190000</v>
      </c>
    </row>
    <row r="21" spans="1:3" x14ac:dyDescent="0.3">
      <c r="B21" s="4"/>
      <c r="C21" s="4"/>
    </row>
  </sheetData>
  <mergeCells count="2">
    <mergeCell ref="A1:B1"/>
    <mergeCell ref="B2:C2"/>
  </mergeCells>
  <dataValidations count="1">
    <dataValidation type="whole" operator="greaterThan" allowBlank="1" showInputMessage="1" showErrorMessage="1" sqref="B3" xr:uid="{70AC3BAF-02A8-4E6D-B4E5-96E52EECB66C}">
      <formula1>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A415-83FE-4246-ADBE-BBB9E04D313E}">
  <dimension ref="A1:C48"/>
  <sheetViews>
    <sheetView workbookViewId="0">
      <selection activeCell="B7" sqref="B7"/>
    </sheetView>
  </sheetViews>
  <sheetFormatPr defaultRowHeight="14.4" x14ac:dyDescent="0.3"/>
  <cols>
    <col min="1" max="1" width="27.44140625" style="6" customWidth="1"/>
  </cols>
  <sheetData>
    <row r="1" spans="1:3" ht="28.8" x14ac:dyDescent="0.3">
      <c r="A1" s="21" t="s">
        <v>19</v>
      </c>
      <c r="B1" s="21"/>
      <c r="C1" s="21"/>
    </row>
    <row r="2" spans="1:3" x14ac:dyDescent="0.3">
      <c r="A2" t="s">
        <v>20</v>
      </c>
      <c r="B2" s="20" t="s">
        <v>2</v>
      </c>
      <c r="C2" s="20"/>
    </row>
    <row r="3" spans="1:3" x14ac:dyDescent="0.3">
      <c r="A3" t="s">
        <v>21</v>
      </c>
      <c r="B3" s="3">
        <v>200000</v>
      </c>
      <c r="C3" s="3"/>
    </row>
    <row r="4" spans="1:3" x14ac:dyDescent="0.3">
      <c r="A4" t="s">
        <v>22</v>
      </c>
      <c r="B4" s="3"/>
      <c r="C4" s="8">
        <v>200000</v>
      </c>
    </row>
    <row r="5" spans="1:3" x14ac:dyDescent="0.3">
      <c r="A5" t="s">
        <v>23</v>
      </c>
      <c r="B5" s="4"/>
      <c r="C5" s="4"/>
    </row>
    <row r="6" spans="1:3" x14ac:dyDescent="0.3">
      <c r="A6" t="s">
        <v>24</v>
      </c>
      <c r="B6" s="4">
        <v>-20000</v>
      </c>
      <c r="C6" s="4"/>
    </row>
    <row r="7" spans="1:3" x14ac:dyDescent="0.3">
      <c r="A7" t="s">
        <v>25</v>
      </c>
      <c r="B7" s="4">
        <v>-64000</v>
      </c>
      <c r="C7" s="4"/>
    </row>
    <row r="8" spans="1:3" x14ac:dyDescent="0.3">
      <c r="A8" t="s">
        <v>26</v>
      </c>
      <c r="B8" s="4">
        <v>19000</v>
      </c>
      <c r="C8" s="4"/>
    </row>
    <row r="9" spans="1:3" x14ac:dyDescent="0.3">
      <c r="A9" t="s">
        <v>27</v>
      </c>
      <c r="B9" s="4"/>
      <c r="C9" s="4">
        <f>SUM(B6:B8)</f>
        <v>-65000</v>
      </c>
    </row>
    <row r="10" spans="1:3" x14ac:dyDescent="0.3">
      <c r="A10" t="s">
        <v>28</v>
      </c>
      <c r="B10" s="4"/>
      <c r="C10" s="11">
        <f>C4+C9</f>
        <v>135000</v>
      </c>
    </row>
    <row r="11" spans="1:3" x14ac:dyDescent="0.3">
      <c r="A11" t="s">
        <v>29</v>
      </c>
      <c r="B11" s="4"/>
      <c r="C11" s="4"/>
    </row>
    <row r="12" spans="1:3" x14ac:dyDescent="0.3">
      <c r="A12" t="s">
        <v>30</v>
      </c>
      <c r="B12" s="4">
        <v>-36000</v>
      </c>
      <c r="C12" s="4"/>
    </row>
    <row r="13" spans="1:3" x14ac:dyDescent="0.3">
      <c r="A13" t="s">
        <v>31</v>
      </c>
      <c r="B13" s="4">
        <v>-5000</v>
      </c>
      <c r="C13" s="4"/>
    </row>
    <row r="14" spans="1:3" x14ac:dyDescent="0.3">
      <c r="A14" t="s">
        <v>32</v>
      </c>
      <c r="B14" s="4">
        <v>-2000</v>
      </c>
      <c r="C14" s="4"/>
    </row>
    <row r="15" spans="1:3" x14ac:dyDescent="0.3">
      <c r="A15" t="s">
        <v>33</v>
      </c>
      <c r="B15" s="4">
        <v>-10000</v>
      </c>
      <c r="C15" s="4" t="s">
        <v>34</v>
      </c>
    </row>
    <row r="16" spans="1:3" x14ac:dyDescent="0.3">
      <c r="A16" t="s">
        <v>35</v>
      </c>
      <c r="B16" s="4"/>
      <c r="C16" s="7">
        <f>SUM(B12:B15)</f>
        <v>-53000</v>
      </c>
    </row>
    <row r="17" spans="1:3" x14ac:dyDescent="0.3">
      <c r="A17" t="s">
        <v>36</v>
      </c>
      <c r="B17" s="4"/>
      <c r="C17" s="4">
        <f>SUM(C16,C10)</f>
        <v>82000</v>
      </c>
    </row>
    <row r="18" spans="1:3" x14ac:dyDescent="0.3">
      <c r="A18" t="s">
        <v>37</v>
      </c>
      <c r="B18" s="4"/>
      <c r="C18" s="7">
        <v>-2000</v>
      </c>
    </row>
    <row r="19" spans="1:3" x14ac:dyDescent="0.3">
      <c r="A19" t="s">
        <v>38</v>
      </c>
      <c r="B19" s="4"/>
      <c r="C19" s="4">
        <f>SUM(C17:C18)</f>
        <v>80000</v>
      </c>
    </row>
    <row r="20" spans="1:3" x14ac:dyDescent="0.3">
      <c r="A20" t="s">
        <v>39</v>
      </c>
      <c r="B20" s="5"/>
      <c r="C20" s="7">
        <f>-0.3*C19</f>
        <v>-24000</v>
      </c>
    </row>
    <row r="21" spans="1:3" x14ac:dyDescent="0.3">
      <c r="A21" t="s">
        <v>40</v>
      </c>
      <c r="B21" s="4"/>
      <c r="C21" s="10">
        <f>SUM(C19:C20)</f>
        <v>56000</v>
      </c>
    </row>
    <row r="22" spans="1:3" x14ac:dyDescent="0.3">
      <c r="A22"/>
      <c r="B22" s="4"/>
      <c r="C22" s="4"/>
    </row>
    <row r="23" spans="1:3" x14ac:dyDescent="0.3">
      <c r="A23"/>
      <c r="B23" s="4"/>
      <c r="C23" s="4"/>
    </row>
    <row r="48" spans="1:1" x14ac:dyDescent="0.3">
      <c r="A48"/>
    </row>
  </sheetData>
  <mergeCells count="2">
    <mergeCell ref="B2:C2"/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726B-38D1-4E5C-AD31-7FF128942CA9}">
  <dimension ref="A1:C24"/>
  <sheetViews>
    <sheetView workbookViewId="0">
      <selection activeCell="B6" sqref="B6"/>
    </sheetView>
  </sheetViews>
  <sheetFormatPr defaultRowHeight="14.4" x14ac:dyDescent="0.3"/>
  <cols>
    <col min="1" max="1" width="37.6640625" bestFit="1" customWidth="1"/>
  </cols>
  <sheetData>
    <row r="1" spans="1:3" ht="28.8" x14ac:dyDescent="0.3">
      <c r="A1" s="21" t="s">
        <v>41</v>
      </c>
      <c r="B1" s="21"/>
      <c r="C1" s="21"/>
    </row>
    <row r="2" spans="1:3" x14ac:dyDescent="0.3">
      <c r="A2" t="s">
        <v>42</v>
      </c>
      <c r="B2" s="22" t="s">
        <v>2</v>
      </c>
      <c r="C2" s="22"/>
    </row>
    <row r="3" spans="1:3" x14ac:dyDescent="0.3">
      <c r="A3" t="s">
        <v>40</v>
      </c>
      <c r="B3" s="2">
        <f>'Income Statement'!C21</f>
        <v>56000</v>
      </c>
    </row>
    <row r="4" spans="1:3" ht="28.8" x14ac:dyDescent="0.3">
      <c r="A4" s="1" t="s">
        <v>43</v>
      </c>
      <c r="B4" s="2"/>
    </row>
    <row r="5" spans="1:3" x14ac:dyDescent="0.3">
      <c r="A5" t="s">
        <v>33</v>
      </c>
      <c r="B5" s="4">
        <v>10000</v>
      </c>
      <c r="C5" s="4"/>
    </row>
    <row r="6" spans="1:3" x14ac:dyDescent="0.3">
      <c r="A6" t="s">
        <v>44</v>
      </c>
      <c r="B6" s="4">
        <v>-5000</v>
      </c>
      <c r="C6" s="4"/>
    </row>
    <row r="7" spans="1:3" x14ac:dyDescent="0.3">
      <c r="A7" t="s">
        <v>45</v>
      </c>
      <c r="B7" s="4">
        <v>-20000</v>
      </c>
      <c r="C7" s="4"/>
    </row>
    <row r="8" spans="1:3" x14ac:dyDescent="0.3">
      <c r="A8" t="s">
        <v>46</v>
      </c>
      <c r="B8" s="4">
        <v>5000</v>
      </c>
      <c r="C8" s="4"/>
    </row>
    <row r="9" spans="1:3" x14ac:dyDescent="0.3">
      <c r="A9" t="s">
        <v>47</v>
      </c>
      <c r="B9" s="4">
        <v>2000</v>
      </c>
      <c r="C9" s="4"/>
    </row>
    <row r="10" spans="1:3" x14ac:dyDescent="0.3">
      <c r="A10" t="s">
        <v>48</v>
      </c>
      <c r="B10" s="4"/>
      <c r="C10" s="4">
        <f>SUM(B5:B9,B3)</f>
        <v>48000</v>
      </c>
    </row>
    <row r="11" spans="1:3" x14ac:dyDescent="0.3">
      <c r="B11" s="4"/>
      <c r="C11" s="4"/>
    </row>
    <row r="12" spans="1:3" x14ac:dyDescent="0.3">
      <c r="A12" t="s">
        <v>49</v>
      </c>
      <c r="B12" s="4"/>
      <c r="C12" s="4"/>
    </row>
    <row r="13" spans="1:3" x14ac:dyDescent="0.3">
      <c r="A13" t="s">
        <v>50</v>
      </c>
      <c r="B13" s="4">
        <v>-25000</v>
      </c>
      <c r="C13" s="4"/>
    </row>
    <row r="14" spans="1:3" x14ac:dyDescent="0.3">
      <c r="A14" t="s">
        <v>51</v>
      </c>
      <c r="B14" s="4"/>
      <c r="C14" s="4">
        <f>B13</f>
        <v>-25000</v>
      </c>
    </row>
    <row r="15" spans="1:3" x14ac:dyDescent="0.3">
      <c r="B15" s="4"/>
      <c r="C15" s="4"/>
    </row>
    <row r="16" spans="1:3" x14ac:dyDescent="0.3">
      <c r="A16" t="s">
        <v>52</v>
      </c>
      <c r="B16" s="4"/>
      <c r="C16" s="4"/>
    </row>
    <row r="17" spans="1:3" x14ac:dyDescent="0.3">
      <c r="A17" t="s">
        <v>53</v>
      </c>
      <c r="B17" s="4">
        <v>40000</v>
      </c>
      <c r="C17" s="4"/>
    </row>
    <row r="18" spans="1:3" x14ac:dyDescent="0.3">
      <c r="A18" t="s">
        <v>54</v>
      </c>
      <c r="B18" s="4">
        <v>15000</v>
      </c>
      <c r="C18" s="4"/>
    </row>
    <row r="19" spans="1:3" x14ac:dyDescent="0.3">
      <c r="A19" t="s">
        <v>55</v>
      </c>
      <c r="B19" s="4">
        <v>-2000</v>
      </c>
      <c r="C19" s="4"/>
    </row>
    <row r="20" spans="1:3" x14ac:dyDescent="0.3">
      <c r="A20" t="s">
        <v>56</v>
      </c>
      <c r="B20" s="4"/>
      <c r="C20" s="4">
        <f>SUM(B17:B19)</f>
        <v>53000</v>
      </c>
    </row>
    <row r="21" spans="1:3" x14ac:dyDescent="0.3">
      <c r="A21" t="s">
        <v>57</v>
      </c>
      <c r="B21" s="4"/>
      <c r="C21" s="4">
        <f>SUM(C20,C14,C10)</f>
        <v>76000</v>
      </c>
    </row>
    <row r="22" spans="1:3" x14ac:dyDescent="0.3">
      <c r="A22" t="s">
        <v>58</v>
      </c>
      <c r="B22" s="4"/>
      <c r="C22" s="4">
        <v>50000</v>
      </c>
    </row>
    <row r="23" spans="1:3" x14ac:dyDescent="0.3">
      <c r="A23" t="s">
        <v>59</v>
      </c>
      <c r="B23" s="4"/>
      <c r="C23" s="10">
        <f>SUM(C22,C21)</f>
        <v>126000</v>
      </c>
    </row>
    <row r="24" spans="1:3" x14ac:dyDescent="0.3">
      <c r="B24" s="4"/>
      <c r="C24" s="4"/>
    </row>
  </sheetData>
  <mergeCells count="2">
    <mergeCell ref="B2:C2"/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5C20A-006A-44D7-8CB2-A524C7550035}">
  <sheetPr codeName="Sheet3"/>
  <dimension ref="A1:AG94"/>
  <sheetViews>
    <sheetView tabSelected="1" zoomScale="63" zoomScaleNormal="140" workbookViewId="0">
      <selection activeCell="B5" sqref="B5"/>
    </sheetView>
  </sheetViews>
  <sheetFormatPr defaultColWidth="8.88671875" defaultRowHeight="14.4" x14ac:dyDescent="0.3"/>
  <cols>
    <col min="1" max="1" width="43.44140625" style="14" bestFit="1" customWidth="1"/>
    <col min="2" max="2" width="12.33203125" style="14" bestFit="1" customWidth="1"/>
    <col min="3" max="3" width="5.6640625" style="14" customWidth="1"/>
    <col min="4" max="33" width="1.6640625" style="14" customWidth="1"/>
    <col min="34" max="37" width="2.33203125" style="14" customWidth="1"/>
    <col min="38" max="16384" width="8.88671875" style="14"/>
  </cols>
  <sheetData>
    <row r="1" spans="1:33" x14ac:dyDescent="0.3">
      <c r="A1" s="13" t="s">
        <v>60</v>
      </c>
      <c r="B1" s="13" t="s">
        <v>61</v>
      </c>
    </row>
    <row r="2" spans="1:33" x14ac:dyDescent="0.3">
      <c r="A2" s="14" t="s">
        <v>62</v>
      </c>
      <c r="B2" s="15">
        <v>126000</v>
      </c>
    </row>
    <row r="3" spans="1:33" x14ac:dyDescent="0.3">
      <c r="A3" s="14" t="s">
        <v>63</v>
      </c>
      <c r="B3" s="15">
        <v>190000</v>
      </c>
    </row>
    <row r="4" spans="1:33" x14ac:dyDescent="0.3">
      <c r="A4" s="16" t="s">
        <v>64</v>
      </c>
      <c r="B4" s="15">
        <v>48000</v>
      </c>
    </row>
    <row r="5" spans="1:33" x14ac:dyDescent="0.3">
      <c r="A5" s="14" t="s">
        <v>65</v>
      </c>
      <c r="B5" s="15">
        <v>56000</v>
      </c>
    </row>
    <row r="6" spans="1:33" x14ac:dyDescent="0.3">
      <c r="A6" s="14" t="s">
        <v>66</v>
      </c>
      <c r="B6" s="15">
        <v>45000</v>
      </c>
    </row>
    <row r="7" spans="1:33" ht="9" customHeight="1" x14ac:dyDescent="0.3">
      <c r="B7" s="1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ht="9" customHeight="1" x14ac:dyDescent="0.3">
      <c r="D8" s="17"/>
      <c r="E8" s="17"/>
      <c r="F8" s="17"/>
      <c r="G8" s="17"/>
      <c r="H8" s="17"/>
      <c r="I8" s="17"/>
      <c r="J8" s="17"/>
      <c r="K8" s="17"/>
      <c r="L8" s="17"/>
      <c r="M8" s="17"/>
      <c r="N8" s="18">
        <v>433000</v>
      </c>
      <c r="O8" s="18">
        <v>903000</v>
      </c>
      <c r="P8" s="18">
        <v>886000</v>
      </c>
      <c r="Q8" s="18">
        <v>536000</v>
      </c>
      <c r="R8" s="18">
        <v>646000</v>
      </c>
      <c r="S8" s="18">
        <v>103000</v>
      </c>
      <c r="T8" s="18">
        <v>10000</v>
      </c>
      <c r="U8" s="18">
        <v>958000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ht="9" customHeight="1" x14ac:dyDescent="0.3">
      <c r="D9" s="17"/>
      <c r="E9" s="17"/>
      <c r="F9" s="17"/>
      <c r="G9" s="17"/>
      <c r="H9" s="17"/>
      <c r="I9" s="17"/>
      <c r="J9" s="17"/>
      <c r="K9" s="17"/>
      <c r="L9" s="18">
        <v>134000</v>
      </c>
      <c r="M9" s="18">
        <v>598000</v>
      </c>
      <c r="N9" s="18">
        <v>689000</v>
      </c>
      <c r="O9" s="18">
        <v>535000</v>
      </c>
      <c r="P9" s="18">
        <v>383000</v>
      </c>
      <c r="Q9" s="18">
        <v>218000</v>
      </c>
      <c r="R9" s="18">
        <v>969000</v>
      </c>
      <c r="S9" s="18">
        <v>40000</v>
      </c>
      <c r="T9" s="18">
        <v>457000</v>
      </c>
      <c r="U9" s="18">
        <v>497000</v>
      </c>
      <c r="V9" s="18">
        <v>308000</v>
      </c>
      <c r="W9" s="18">
        <v>747000</v>
      </c>
      <c r="X9" s="18">
        <v>824000</v>
      </c>
      <c r="Y9" s="17"/>
      <c r="Z9" s="17"/>
      <c r="AA9" s="17"/>
      <c r="AB9" s="17"/>
      <c r="AC9" s="17"/>
      <c r="AD9" s="17"/>
      <c r="AE9" s="17"/>
      <c r="AF9" s="17"/>
      <c r="AG9" s="17"/>
    </row>
    <row r="10" spans="1:33" ht="9" customHeight="1" x14ac:dyDescent="0.3">
      <c r="D10" s="17"/>
      <c r="E10" s="17"/>
      <c r="F10" s="17"/>
      <c r="G10" s="17"/>
      <c r="H10" s="17"/>
      <c r="I10" s="17"/>
      <c r="J10" s="18">
        <v>332000</v>
      </c>
      <c r="K10" s="18">
        <v>11000</v>
      </c>
      <c r="L10" s="18">
        <v>792000</v>
      </c>
      <c r="M10" s="18">
        <v>488000</v>
      </c>
      <c r="N10" s="18">
        <v>173000</v>
      </c>
      <c r="O10" s="18">
        <v>526000</v>
      </c>
      <c r="P10" s="18">
        <v>782000</v>
      </c>
      <c r="Q10" s="18">
        <v>505000</v>
      </c>
      <c r="R10" s="18">
        <v>938000</v>
      </c>
      <c r="S10" s="18">
        <v>372000</v>
      </c>
      <c r="T10" s="18">
        <v>629000</v>
      </c>
      <c r="U10" s="18">
        <v>650000</v>
      </c>
      <c r="V10" s="18">
        <v>736000</v>
      </c>
      <c r="W10" s="18">
        <v>707000</v>
      </c>
      <c r="X10" s="18">
        <v>797000</v>
      </c>
      <c r="Y10" s="18">
        <v>938000</v>
      </c>
      <c r="Z10" s="18">
        <v>533000</v>
      </c>
      <c r="AA10" s="17"/>
      <c r="AB10" s="17"/>
      <c r="AC10" s="17"/>
      <c r="AD10" s="17"/>
      <c r="AE10" s="17"/>
      <c r="AF10" s="17"/>
      <c r="AG10" s="17"/>
    </row>
    <row r="11" spans="1:33" ht="9" customHeight="1" x14ac:dyDescent="0.3">
      <c r="D11" s="17"/>
      <c r="E11" s="17"/>
      <c r="F11" s="17"/>
      <c r="G11" s="17"/>
      <c r="H11" s="17"/>
      <c r="I11" s="18">
        <v>350000</v>
      </c>
      <c r="J11" s="18">
        <v>884000</v>
      </c>
      <c r="K11" s="18">
        <v>945000</v>
      </c>
      <c r="L11" s="18">
        <v>883000</v>
      </c>
      <c r="M11" s="18">
        <v>664000</v>
      </c>
      <c r="N11" s="18">
        <v>495000</v>
      </c>
      <c r="O11" s="18">
        <v>807000</v>
      </c>
      <c r="P11" s="18">
        <v>752000</v>
      </c>
      <c r="Q11" s="18">
        <v>41000</v>
      </c>
      <c r="R11" s="18">
        <v>128000</v>
      </c>
      <c r="S11" s="18">
        <v>439000</v>
      </c>
      <c r="T11" s="18">
        <v>482000</v>
      </c>
      <c r="U11" s="18">
        <v>984000</v>
      </c>
      <c r="V11" s="18">
        <v>258000</v>
      </c>
      <c r="W11" s="18">
        <v>413000</v>
      </c>
      <c r="X11" s="18">
        <v>979000</v>
      </c>
      <c r="Y11" s="18">
        <v>407000</v>
      </c>
      <c r="Z11" s="18">
        <v>67000</v>
      </c>
      <c r="AA11" s="18">
        <v>32000</v>
      </c>
      <c r="AB11" s="17"/>
      <c r="AC11" s="17"/>
      <c r="AD11" s="17"/>
      <c r="AE11" s="17"/>
      <c r="AF11" s="17"/>
      <c r="AG11" s="17"/>
    </row>
    <row r="12" spans="1:33" ht="9" customHeight="1" x14ac:dyDescent="0.3">
      <c r="D12" s="17"/>
      <c r="E12" s="17"/>
      <c r="F12" s="17"/>
      <c r="G12" s="17"/>
      <c r="H12" s="18">
        <v>895000</v>
      </c>
      <c r="I12" s="18">
        <v>211000</v>
      </c>
      <c r="J12" s="18">
        <v>240000</v>
      </c>
      <c r="K12" s="18">
        <v>432000</v>
      </c>
      <c r="L12" s="18">
        <v>169000</v>
      </c>
      <c r="M12" s="18">
        <v>93000</v>
      </c>
      <c r="N12" s="18">
        <v>843000</v>
      </c>
      <c r="O12" s="18">
        <v>566000</v>
      </c>
      <c r="P12" s="18">
        <v>726000</v>
      </c>
      <c r="Q12" s="18">
        <v>685000</v>
      </c>
      <c r="R12" s="18">
        <v>164000</v>
      </c>
      <c r="S12" s="18">
        <v>463000</v>
      </c>
      <c r="T12" s="18">
        <v>706000</v>
      </c>
      <c r="U12" s="18">
        <v>453000</v>
      </c>
      <c r="V12" s="18">
        <v>74000</v>
      </c>
      <c r="W12" s="18">
        <v>572000</v>
      </c>
      <c r="X12" s="18">
        <v>290000</v>
      </c>
      <c r="Y12" s="18">
        <v>641000</v>
      </c>
      <c r="Z12" s="18">
        <v>999000</v>
      </c>
      <c r="AA12" s="18">
        <v>30000</v>
      </c>
      <c r="AB12" s="18">
        <v>20000</v>
      </c>
      <c r="AC12" s="17"/>
      <c r="AD12" s="17"/>
      <c r="AE12" s="17"/>
      <c r="AF12" s="17"/>
      <c r="AG12" s="17"/>
    </row>
    <row r="13" spans="1:33" ht="9" customHeight="1" x14ac:dyDescent="0.3">
      <c r="D13" s="17"/>
      <c r="E13" s="17"/>
      <c r="F13" s="17"/>
      <c r="G13" s="18">
        <v>286000</v>
      </c>
      <c r="H13" s="18">
        <v>784000</v>
      </c>
      <c r="I13" s="18">
        <v>663000</v>
      </c>
      <c r="J13" s="18">
        <v>739000</v>
      </c>
      <c r="K13" s="18">
        <v>692000</v>
      </c>
      <c r="L13" s="18">
        <v>126000</v>
      </c>
      <c r="M13" s="18">
        <v>56000</v>
      </c>
      <c r="N13" s="18">
        <v>359000</v>
      </c>
      <c r="O13" s="18">
        <v>284000</v>
      </c>
      <c r="P13" s="18">
        <v>471000</v>
      </c>
      <c r="Q13" s="18">
        <v>895000</v>
      </c>
      <c r="R13" s="18">
        <v>558000</v>
      </c>
      <c r="S13" s="18">
        <v>689000</v>
      </c>
      <c r="T13" s="18">
        <v>459000</v>
      </c>
      <c r="U13" s="18">
        <v>557000</v>
      </c>
      <c r="V13" s="18">
        <v>817000</v>
      </c>
      <c r="W13" s="18">
        <v>56000</v>
      </c>
      <c r="X13" s="18">
        <v>126000</v>
      </c>
      <c r="Y13" s="18">
        <v>732000</v>
      </c>
      <c r="Z13" s="18">
        <v>688000</v>
      </c>
      <c r="AA13" s="18">
        <v>944000</v>
      </c>
      <c r="AB13" s="18">
        <v>766000</v>
      </c>
      <c r="AC13" s="18">
        <v>986000</v>
      </c>
      <c r="AD13" s="17"/>
      <c r="AE13" s="17"/>
      <c r="AF13" s="17"/>
      <c r="AG13" s="17"/>
    </row>
    <row r="14" spans="1:33" ht="9" customHeight="1" x14ac:dyDescent="0.3">
      <c r="D14" s="17"/>
      <c r="E14" s="17"/>
      <c r="F14" s="18">
        <v>301000</v>
      </c>
      <c r="G14" s="18">
        <v>71000</v>
      </c>
      <c r="H14" s="18">
        <v>203000</v>
      </c>
      <c r="I14" s="18">
        <v>813000</v>
      </c>
      <c r="J14" s="18">
        <v>764000</v>
      </c>
      <c r="K14" s="18">
        <v>48000</v>
      </c>
      <c r="L14" s="18">
        <v>48000</v>
      </c>
      <c r="M14" s="18">
        <v>190000</v>
      </c>
      <c r="N14" s="18">
        <v>45000</v>
      </c>
      <c r="O14" s="18">
        <v>458000</v>
      </c>
      <c r="P14" s="18">
        <v>53000</v>
      </c>
      <c r="Q14" s="18">
        <v>129000</v>
      </c>
      <c r="R14" s="18">
        <v>872000</v>
      </c>
      <c r="S14" s="18">
        <v>641000</v>
      </c>
      <c r="T14" s="18">
        <v>357000</v>
      </c>
      <c r="U14" s="18">
        <v>233000</v>
      </c>
      <c r="V14" s="18">
        <v>45000</v>
      </c>
      <c r="W14" s="18">
        <v>56000</v>
      </c>
      <c r="X14" s="18">
        <v>190000</v>
      </c>
      <c r="Y14" s="18">
        <v>45000</v>
      </c>
      <c r="Z14" s="18">
        <v>232000</v>
      </c>
      <c r="AA14" s="18">
        <v>128000</v>
      </c>
      <c r="AB14" s="18">
        <v>898000</v>
      </c>
      <c r="AC14" s="18">
        <v>401000</v>
      </c>
      <c r="AD14" s="18">
        <v>695000</v>
      </c>
      <c r="AE14" s="17"/>
      <c r="AF14" s="17"/>
      <c r="AG14" s="17"/>
    </row>
    <row r="15" spans="1:33" ht="9" customHeight="1" x14ac:dyDescent="0.3">
      <c r="D15" s="17"/>
      <c r="E15" s="17"/>
      <c r="F15" s="18">
        <v>631000</v>
      </c>
      <c r="G15" s="18">
        <v>658000</v>
      </c>
      <c r="H15" s="18">
        <v>135000</v>
      </c>
      <c r="I15" s="18">
        <v>84000</v>
      </c>
      <c r="J15" s="18">
        <v>665000</v>
      </c>
      <c r="K15" s="18">
        <v>45000</v>
      </c>
      <c r="L15" s="18">
        <v>45000</v>
      </c>
      <c r="M15" s="18">
        <v>48000</v>
      </c>
      <c r="N15" s="18">
        <v>190000</v>
      </c>
      <c r="O15" s="18">
        <v>489000</v>
      </c>
      <c r="P15" s="18">
        <v>942000</v>
      </c>
      <c r="Q15" s="18">
        <v>202000</v>
      </c>
      <c r="R15" s="18">
        <v>495000</v>
      </c>
      <c r="S15" s="18">
        <v>462000</v>
      </c>
      <c r="T15" s="18">
        <v>300000</v>
      </c>
      <c r="U15" s="18">
        <v>39000</v>
      </c>
      <c r="V15" s="18">
        <v>48000</v>
      </c>
      <c r="W15" s="18">
        <v>126000</v>
      </c>
      <c r="X15" s="18">
        <v>48000</v>
      </c>
      <c r="Y15" s="18">
        <v>45000</v>
      </c>
      <c r="Z15" s="18">
        <v>715000</v>
      </c>
      <c r="AA15" s="18">
        <v>591000</v>
      </c>
      <c r="AB15" s="18">
        <v>331000</v>
      </c>
      <c r="AC15" s="18">
        <v>110000</v>
      </c>
      <c r="AD15" s="18">
        <v>93000</v>
      </c>
      <c r="AE15" s="17"/>
      <c r="AF15" s="17"/>
      <c r="AG15" s="17"/>
    </row>
    <row r="16" spans="1:33" ht="9" customHeight="1" x14ac:dyDescent="0.3">
      <c r="D16" s="17"/>
      <c r="E16" s="18">
        <v>299000</v>
      </c>
      <c r="F16" s="18">
        <v>136000</v>
      </c>
      <c r="G16" s="18">
        <v>743000</v>
      </c>
      <c r="H16" s="18">
        <v>88000</v>
      </c>
      <c r="I16" s="18">
        <v>911000</v>
      </c>
      <c r="J16" s="18">
        <v>866000</v>
      </c>
      <c r="K16" s="18">
        <v>45000</v>
      </c>
      <c r="L16" s="18">
        <v>48000</v>
      </c>
      <c r="M16" s="18">
        <v>126000</v>
      </c>
      <c r="N16" s="18">
        <v>126000</v>
      </c>
      <c r="O16" s="18">
        <v>140000</v>
      </c>
      <c r="P16" s="18">
        <v>446000</v>
      </c>
      <c r="Q16" s="18">
        <v>674000</v>
      </c>
      <c r="R16" s="18">
        <v>436000</v>
      </c>
      <c r="S16" s="18">
        <v>656000</v>
      </c>
      <c r="T16" s="18">
        <v>202000</v>
      </c>
      <c r="U16" s="18">
        <v>269000</v>
      </c>
      <c r="V16" s="18">
        <v>126000</v>
      </c>
      <c r="W16" s="18">
        <v>126000</v>
      </c>
      <c r="X16" s="18">
        <v>190000</v>
      </c>
      <c r="Y16" s="18">
        <v>45000</v>
      </c>
      <c r="Z16" s="18">
        <v>974000</v>
      </c>
      <c r="AA16" s="18">
        <v>783000</v>
      </c>
      <c r="AB16" s="18">
        <v>9000</v>
      </c>
      <c r="AC16" s="18">
        <v>823000</v>
      </c>
      <c r="AD16" s="18">
        <v>232000</v>
      </c>
      <c r="AE16" s="18">
        <v>593000</v>
      </c>
      <c r="AF16" s="17"/>
      <c r="AG16" s="17"/>
    </row>
    <row r="17" spans="4:33" ht="9" customHeight="1" x14ac:dyDescent="0.3">
      <c r="D17" s="17"/>
      <c r="E17" s="18">
        <v>792000</v>
      </c>
      <c r="F17" s="18">
        <v>641000</v>
      </c>
      <c r="G17" s="18">
        <v>476000</v>
      </c>
      <c r="H17" s="18">
        <v>559000</v>
      </c>
      <c r="I17" s="18">
        <v>821000</v>
      </c>
      <c r="J17" s="18">
        <v>366000</v>
      </c>
      <c r="K17" s="18">
        <v>48000</v>
      </c>
      <c r="L17" s="18">
        <v>45000</v>
      </c>
      <c r="M17" s="18">
        <v>126000</v>
      </c>
      <c r="N17" s="18">
        <v>48000</v>
      </c>
      <c r="O17" s="18">
        <v>41000</v>
      </c>
      <c r="P17" s="18">
        <v>710000</v>
      </c>
      <c r="Q17" s="18">
        <v>885000</v>
      </c>
      <c r="R17" s="18">
        <v>369000</v>
      </c>
      <c r="S17" s="18">
        <v>516000</v>
      </c>
      <c r="T17" s="18">
        <v>579000</v>
      </c>
      <c r="U17" s="18">
        <v>370000</v>
      </c>
      <c r="V17" s="18">
        <v>45000</v>
      </c>
      <c r="W17" s="18">
        <v>126000</v>
      </c>
      <c r="X17" s="18">
        <v>190000</v>
      </c>
      <c r="Y17" s="18">
        <v>45000</v>
      </c>
      <c r="Z17" s="18">
        <v>312000</v>
      </c>
      <c r="AA17" s="18">
        <v>485000</v>
      </c>
      <c r="AB17" s="18">
        <v>53000</v>
      </c>
      <c r="AC17" s="18">
        <v>823000</v>
      </c>
      <c r="AD17" s="18">
        <v>146000</v>
      </c>
      <c r="AE17" s="18">
        <v>72000</v>
      </c>
      <c r="AF17" s="17"/>
      <c r="AG17" s="17"/>
    </row>
    <row r="18" spans="4:33" ht="9" customHeight="1" x14ac:dyDescent="0.3">
      <c r="D18" s="17"/>
      <c r="E18" s="18">
        <v>787000</v>
      </c>
      <c r="F18" s="18">
        <v>568000</v>
      </c>
      <c r="G18" s="18">
        <v>731000</v>
      </c>
      <c r="H18" s="18">
        <v>480000</v>
      </c>
      <c r="I18" s="18">
        <v>685000</v>
      </c>
      <c r="J18" s="18">
        <v>968000</v>
      </c>
      <c r="K18" s="18">
        <v>126000</v>
      </c>
      <c r="L18" s="18">
        <v>45000</v>
      </c>
      <c r="M18" s="18">
        <v>48000</v>
      </c>
      <c r="N18" s="18">
        <v>56000</v>
      </c>
      <c r="O18" s="18">
        <v>197000</v>
      </c>
      <c r="P18" s="18">
        <v>436000</v>
      </c>
      <c r="Q18" s="18">
        <v>733000</v>
      </c>
      <c r="R18" s="18">
        <v>841000</v>
      </c>
      <c r="S18" s="18">
        <v>960000</v>
      </c>
      <c r="T18" s="18">
        <v>415000</v>
      </c>
      <c r="U18" s="18">
        <v>211000</v>
      </c>
      <c r="V18" s="18">
        <v>190000</v>
      </c>
      <c r="W18" s="18">
        <v>56000</v>
      </c>
      <c r="X18" s="18">
        <v>45000</v>
      </c>
      <c r="Y18" s="18">
        <v>56000</v>
      </c>
      <c r="Z18" s="18">
        <v>107000</v>
      </c>
      <c r="AA18" s="18">
        <v>100000</v>
      </c>
      <c r="AB18" s="18">
        <v>220000</v>
      </c>
      <c r="AC18" s="18">
        <v>230000</v>
      </c>
      <c r="AD18" s="18">
        <v>859000</v>
      </c>
      <c r="AE18" s="18">
        <v>413000</v>
      </c>
      <c r="AF18" s="18">
        <v>425000</v>
      </c>
      <c r="AG18" s="17"/>
    </row>
    <row r="19" spans="4:33" ht="9" customHeight="1" x14ac:dyDescent="0.3">
      <c r="D19" s="17"/>
      <c r="E19" s="18">
        <v>879000</v>
      </c>
      <c r="F19" s="18">
        <v>524000</v>
      </c>
      <c r="G19" s="18">
        <v>464000</v>
      </c>
      <c r="H19" s="18">
        <v>81000</v>
      </c>
      <c r="I19" s="18">
        <v>707000</v>
      </c>
      <c r="J19" s="18">
        <v>559000</v>
      </c>
      <c r="K19" s="18">
        <v>190000</v>
      </c>
      <c r="L19" s="18">
        <v>56000</v>
      </c>
      <c r="M19" s="18">
        <v>190000</v>
      </c>
      <c r="N19" s="18">
        <v>56000</v>
      </c>
      <c r="O19" s="18">
        <v>40000</v>
      </c>
      <c r="P19" s="18">
        <v>31000</v>
      </c>
      <c r="Q19" s="18">
        <v>264000</v>
      </c>
      <c r="R19" s="18">
        <v>625000</v>
      </c>
      <c r="S19" s="18">
        <v>793000</v>
      </c>
      <c r="T19" s="18">
        <v>520000</v>
      </c>
      <c r="U19" s="18">
        <v>43000</v>
      </c>
      <c r="V19" s="18">
        <v>45000</v>
      </c>
      <c r="W19" s="18">
        <v>45000</v>
      </c>
      <c r="X19" s="18">
        <v>56000</v>
      </c>
      <c r="Y19" s="18">
        <v>190000</v>
      </c>
      <c r="Z19" s="18">
        <v>749000</v>
      </c>
      <c r="AA19" s="18">
        <v>183000</v>
      </c>
      <c r="AB19" s="18">
        <v>337000</v>
      </c>
      <c r="AC19" s="18">
        <v>561000</v>
      </c>
      <c r="AD19" s="18">
        <v>964000</v>
      </c>
      <c r="AE19" s="18">
        <v>756000</v>
      </c>
      <c r="AF19" s="18">
        <v>980000</v>
      </c>
      <c r="AG19" s="17"/>
    </row>
    <row r="20" spans="4:33" ht="9" customHeight="1" x14ac:dyDescent="0.3">
      <c r="D20" s="17"/>
      <c r="E20" s="18">
        <v>813000</v>
      </c>
      <c r="F20" s="18">
        <v>692000</v>
      </c>
      <c r="G20" s="18">
        <v>344000</v>
      </c>
      <c r="H20" s="18">
        <v>336000</v>
      </c>
      <c r="I20" s="18">
        <v>932000</v>
      </c>
      <c r="J20" s="18">
        <v>424000</v>
      </c>
      <c r="K20" s="18">
        <v>56000</v>
      </c>
      <c r="L20" s="18">
        <v>126000</v>
      </c>
      <c r="M20" s="18">
        <v>126000</v>
      </c>
      <c r="N20" s="18">
        <v>48000</v>
      </c>
      <c r="O20" s="18">
        <v>273000</v>
      </c>
      <c r="P20" s="18">
        <v>508000</v>
      </c>
      <c r="Q20" s="18">
        <v>986000</v>
      </c>
      <c r="R20" s="18">
        <v>286000</v>
      </c>
      <c r="S20" s="18">
        <v>990000</v>
      </c>
      <c r="T20" s="18">
        <v>33000</v>
      </c>
      <c r="U20" s="18">
        <v>275000</v>
      </c>
      <c r="V20" s="18">
        <v>190000</v>
      </c>
      <c r="W20" s="18">
        <v>48000</v>
      </c>
      <c r="X20" s="18">
        <v>56000</v>
      </c>
      <c r="Y20" s="18">
        <v>126000</v>
      </c>
      <c r="Z20" s="18">
        <v>964000</v>
      </c>
      <c r="AA20" s="18">
        <v>897000</v>
      </c>
      <c r="AB20" s="18">
        <v>394000</v>
      </c>
      <c r="AC20" s="18">
        <v>415000</v>
      </c>
      <c r="AD20" s="18">
        <v>584000</v>
      </c>
      <c r="AE20" s="18">
        <v>885000</v>
      </c>
      <c r="AF20" s="18">
        <v>305000</v>
      </c>
      <c r="AG20" s="17"/>
    </row>
    <row r="21" spans="4:33" ht="9" customHeight="1" x14ac:dyDescent="0.3">
      <c r="D21" s="17"/>
      <c r="E21" s="18">
        <v>992000</v>
      </c>
      <c r="F21" s="18">
        <v>958000</v>
      </c>
      <c r="G21" s="18">
        <v>67000</v>
      </c>
      <c r="H21" s="18">
        <v>844000</v>
      </c>
      <c r="I21" s="18">
        <v>373000</v>
      </c>
      <c r="J21" s="18">
        <v>573000</v>
      </c>
      <c r="K21" s="18">
        <v>447000</v>
      </c>
      <c r="L21" s="18">
        <v>56000</v>
      </c>
      <c r="M21" s="18">
        <v>45000</v>
      </c>
      <c r="N21" s="18">
        <v>120000</v>
      </c>
      <c r="O21" s="18">
        <v>520000</v>
      </c>
      <c r="P21" s="18">
        <v>822000</v>
      </c>
      <c r="Q21" s="18">
        <v>293000</v>
      </c>
      <c r="R21" s="18">
        <v>706000</v>
      </c>
      <c r="S21" s="18">
        <v>730000</v>
      </c>
      <c r="T21" s="18">
        <v>271000</v>
      </c>
      <c r="U21" s="18">
        <v>965000</v>
      </c>
      <c r="V21" s="18">
        <v>699000</v>
      </c>
      <c r="W21" s="18">
        <v>45000</v>
      </c>
      <c r="X21" s="18">
        <v>48000</v>
      </c>
      <c r="Y21" s="18">
        <v>289000</v>
      </c>
      <c r="Z21" s="18">
        <v>700000</v>
      </c>
      <c r="AA21" s="18">
        <v>188000</v>
      </c>
      <c r="AB21" s="18">
        <v>240000</v>
      </c>
      <c r="AC21" s="18">
        <v>720000</v>
      </c>
      <c r="AD21" s="18">
        <v>957000</v>
      </c>
      <c r="AE21" s="18">
        <v>392000</v>
      </c>
      <c r="AF21" s="18">
        <v>994000</v>
      </c>
      <c r="AG21" s="17"/>
    </row>
    <row r="22" spans="4:33" ht="9" customHeight="1" x14ac:dyDescent="0.3">
      <c r="D22" s="17"/>
      <c r="E22" s="18">
        <v>492000</v>
      </c>
      <c r="F22" s="18">
        <v>378000</v>
      </c>
      <c r="G22" s="18">
        <v>138000</v>
      </c>
      <c r="H22" s="18">
        <v>800000</v>
      </c>
      <c r="I22" s="18">
        <v>42000</v>
      </c>
      <c r="J22" s="18">
        <v>145000</v>
      </c>
      <c r="K22" s="18">
        <v>579000</v>
      </c>
      <c r="L22" s="18">
        <v>367000</v>
      </c>
      <c r="M22" s="18">
        <v>832000</v>
      </c>
      <c r="N22" s="18">
        <v>682000</v>
      </c>
      <c r="O22" s="18">
        <v>212000</v>
      </c>
      <c r="P22" s="18">
        <v>6000</v>
      </c>
      <c r="Q22" s="18">
        <v>576000</v>
      </c>
      <c r="R22" s="18">
        <v>659000</v>
      </c>
      <c r="S22" s="18">
        <v>505000</v>
      </c>
      <c r="T22" s="18">
        <v>826000</v>
      </c>
      <c r="U22" s="18">
        <v>820000</v>
      </c>
      <c r="V22" s="18">
        <v>945000</v>
      </c>
      <c r="W22" s="18">
        <v>933000</v>
      </c>
      <c r="X22" s="18">
        <v>326000</v>
      </c>
      <c r="Y22" s="18">
        <v>307000</v>
      </c>
      <c r="Z22" s="18">
        <v>528000</v>
      </c>
      <c r="AA22" s="18">
        <v>122000</v>
      </c>
      <c r="AB22" s="18">
        <v>353000</v>
      </c>
      <c r="AC22" s="18">
        <v>484000</v>
      </c>
      <c r="AD22" s="18">
        <v>681000</v>
      </c>
      <c r="AE22" s="18">
        <v>61000</v>
      </c>
      <c r="AF22" s="18">
        <v>100000</v>
      </c>
      <c r="AG22" s="17"/>
    </row>
    <row r="23" spans="4:33" ht="9" customHeight="1" x14ac:dyDescent="0.3">
      <c r="D23" s="17"/>
      <c r="E23" s="18">
        <v>869000</v>
      </c>
      <c r="F23" s="18">
        <v>200000</v>
      </c>
      <c r="G23" s="18">
        <v>938000</v>
      </c>
      <c r="H23" s="18">
        <v>657000</v>
      </c>
      <c r="I23" s="18">
        <v>636000</v>
      </c>
      <c r="J23" s="18">
        <v>877000</v>
      </c>
      <c r="K23" s="18">
        <v>682000</v>
      </c>
      <c r="L23" s="18">
        <v>159000</v>
      </c>
      <c r="M23" s="18">
        <v>169000</v>
      </c>
      <c r="N23" s="18">
        <v>790000</v>
      </c>
      <c r="O23" s="18">
        <v>370000</v>
      </c>
      <c r="P23" s="18">
        <v>445000</v>
      </c>
      <c r="Q23" s="18">
        <v>643000</v>
      </c>
      <c r="R23" s="18">
        <v>471000</v>
      </c>
      <c r="S23" s="18">
        <v>529000</v>
      </c>
      <c r="T23" s="18">
        <v>328000</v>
      </c>
      <c r="U23" s="18">
        <v>354000</v>
      </c>
      <c r="V23" s="18">
        <v>52000</v>
      </c>
      <c r="W23" s="18">
        <v>328000</v>
      </c>
      <c r="X23" s="18">
        <v>565000</v>
      </c>
      <c r="Y23" s="18">
        <v>431000</v>
      </c>
      <c r="Z23" s="18">
        <v>854000</v>
      </c>
      <c r="AA23" s="18">
        <v>817000</v>
      </c>
      <c r="AB23" s="18">
        <v>150000</v>
      </c>
      <c r="AC23" s="18">
        <v>373000</v>
      </c>
      <c r="AD23" s="18">
        <v>682000</v>
      </c>
      <c r="AE23" s="18">
        <v>372000</v>
      </c>
      <c r="AF23" s="18">
        <v>276000</v>
      </c>
      <c r="AG23" s="17"/>
    </row>
    <row r="24" spans="4:33" ht="9" customHeight="1" x14ac:dyDescent="0.3">
      <c r="D24" s="17"/>
      <c r="E24" s="18">
        <v>759000</v>
      </c>
      <c r="F24" s="18">
        <v>365000</v>
      </c>
      <c r="G24" s="18">
        <v>358000</v>
      </c>
      <c r="H24" s="18">
        <v>961000</v>
      </c>
      <c r="I24" s="18">
        <v>56000</v>
      </c>
      <c r="J24" s="18">
        <v>190000</v>
      </c>
      <c r="K24" s="18">
        <v>126000</v>
      </c>
      <c r="L24" s="18">
        <v>576000</v>
      </c>
      <c r="M24" s="18">
        <v>720000</v>
      </c>
      <c r="N24" s="18">
        <v>853000</v>
      </c>
      <c r="O24" s="18">
        <v>698000</v>
      </c>
      <c r="P24" s="18">
        <v>412000</v>
      </c>
      <c r="Q24" s="18">
        <v>639000</v>
      </c>
      <c r="R24" s="18">
        <v>721000</v>
      </c>
      <c r="S24" s="18">
        <v>145000</v>
      </c>
      <c r="T24" s="18">
        <v>241000</v>
      </c>
      <c r="U24" s="18">
        <v>362000</v>
      </c>
      <c r="V24" s="18">
        <v>913000</v>
      </c>
      <c r="W24" s="18">
        <v>720000</v>
      </c>
      <c r="X24" s="18">
        <v>813000</v>
      </c>
      <c r="Y24" s="18">
        <v>576000</v>
      </c>
      <c r="Z24" s="18">
        <v>56000</v>
      </c>
      <c r="AA24" s="18">
        <v>45000</v>
      </c>
      <c r="AB24" s="18">
        <v>45000</v>
      </c>
      <c r="AC24" s="18">
        <v>177000</v>
      </c>
      <c r="AD24" s="18">
        <v>656000</v>
      </c>
      <c r="AE24" s="18">
        <v>577000</v>
      </c>
      <c r="AF24" s="18">
        <v>235000</v>
      </c>
      <c r="AG24" s="17"/>
    </row>
    <row r="25" spans="4:33" ht="9" customHeight="1" x14ac:dyDescent="0.3">
      <c r="D25" s="17"/>
      <c r="E25" s="17"/>
      <c r="F25" s="18">
        <v>354000</v>
      </c>
      <c r="G25" s="18">
        <v>153000</v>
      </c>
      <c r="H25" s="18">
        <v>37000</v>
      </c>
      <c r="I25" s="18">
        <v>190000</v>
      </c>
      <c r="J25" s="18">
        <v>48000</v>
      </c>
      <c r="K25" s="18">
        <v>45000</v>
      </c>
      <c r="L25" s="18">
        <v>56000</v>
      </c>
      <c r="M25" s="18">
        <v>190000</v>
      </c>
      <c r="N25" s="18">
        <v>657000</v>
      </c>
      <c r="O25" s="18">
        <v>629000</v>
      </c>
      <c r="P25" s="18">
        <v>213000</v>
      </c>
      <c r="Q25" s="18">
        <v>55000</v>
      </c>
      <c r="R25" s="18">
        <v>162000</v>
      </c>
      <c r="S25" s="18">
        <v>314000</v>
      </c>
      <c r="T25" s="18">
        <v>896000</v>
      </c>
      <c r="U25" s="18">
        <v>614000</v>
      </c>
      <c r="V25" s="18">
        <v>258000</v>
      </c>
      <c r="W25" s="18">
        <v>813000</v>
      </c>
      <c r="X25" s="18">
        <v>56000</v>
      </c>
      <c r="Y25" s="18">
        <v>48000</v>
      </c>
      <c r="Z25" s="18">
        <v>126000</v>
      </c>
      <c r="AA25" s="18">
        <v>45000</v>
      </c>
      <c r="AB25" s="18">
        <v>48000</v>
      </c>
      <c r="AC25" s="18">
        <v>368000</v>
      </c>
      <c r="AD25" s="18">
        <v>95000</v>
      </c>
      <c r="AE25" s="18">
        <v>78000</v>
      </c>
      <c r="AF25" s="17"/>
      <c r="AG25" s="17"/>
    </row>
    <row r="26" spans="4:33" ht="9" customHeight="1" x14ac:dyDescent="0.3">
      <c r="D26" s="17"/>
      <c r="E26" s="17"/>
      <c r="F26" s="18">
        <v>779000</v>
      </c>
      <c r="G26" s="18">
        <v>37000</v>
      </c>
      <c r="H26" s="18">
        <v>846000</v>
      </c>
      <c r="I26" s="18">
        <v>56000</v>
      </c>
      <c r="J26" s="18">
        <v>48000</v>
      </c>
      <c r="K26" s="18">
        <v>126000</v>
      </c>
      <c r="L26" s="18">
        <v>190000</v>
      </c>
      <c r="M26" s="18">
        <v>56000</v>
      </c>
      <c r="N26" s="18">
        <v>190000</v>
      </c>
      <c r="O26" s="18">
        <v>190000</v>
      </c>
      <c r="P26" s="18">
        <v>190000</v>
      </c>
      <c r="Q26" s="18">
        <v>45000</v>
      </c>
      <c r="R26" s="18">
        <v>45000</v>
      </c>
      <c r="S26" s="18">
        <v>45000</v>
      </c>
      <c r="T26" s="18">
        <v>190000</v>
      </c>
      <c r="U26" s="18">
        <v>190000</v>
      </c>
      <c r="V26" s="18">
        <v>190000</v>
      </c>
      <c r="W26" s="18">
        <v>190000</v>
      </c>
      <c r="X26" s="18">
        <v>126000</v>
      </c>
      <c r="Y26" s="18">
        <v>56000</v>
      </c>
      <c r="Z26" s="18">
        <v>56000</v>
      </c>
      <c r="AA26" s="18">
        <v>56000</v>
      </c>
      <c r="AB26" s="18">
        <v>190000</v>
      </c>
      <c r="AC26" s="18">
        <v>413000</v>
      </c>
      <c r="AD26" s="18">
        <v>618000</v>
      </c>
      <c r="AE26" s="18">
        <v>790000</v>
      </c>
      <c r="AF26" s="17"/>
      <c r="AG26" s="17"/>
    </row>
    <row r="27" spans="4:33" ht="9" customHeight="1" x14ac:dyDescent="0.3">
      <c r="D27" s="17"/>
      <c r="E27" s="17"/>
      <c r="F27" s="17"/>
      <c r="G27" s="18">
        <v>465000</v>
      </c>
      <c r="H27" s="18">
        <v>559000</v>
      </c>
      <c r="I27" s="18">
        <v>443000</v>
      </c>
      <c r="J27" s="18">
        <v>48000</v>
      </c>
      <c r="K27" s="18">
        <v>190000</v>
      </c>
      <c r="L27" s="18">
        <v>48000</v>
      </c>
      <c r="M27" s="18">
        <v>56000</v>
      </c>
      <c r="N27" s="18">
        <v>190000</v>
      </c>
      <c r="O27" s="18">
        <v>56000</v>
      </c>
      <c r="P27" s="18">
        <v>56000</v>
      </c>
      <c r="Q27" s="18">
        <v>48000</v>
      </c>
      <c r="R27" s="18">
        <v>56000</v>
      </c>
      <c r="S27" s="18">
        <v>56000</v>
      </c>
      <c r="T27" s="18">
        <v>45000</v>
      </c>
      <c r="U27" s="18">
        <v>190000</v>
      </c>
      <c r="V27" s="18">
        <v>56000</v>
      </c>
      <c r="W27" s="18">
        <v>190000</v>
      </c>
      <c r="X27" s="18">
        <v>190000</v>
      </c>
      <c r="Y27" s="18">
        <v>48000</v>
      </c>
      <c r="Z27" s="18">
        <v>190000</v>
      </c>
      <c r="AA27" s="18">
        <v>45000</v>
      </c>
      <c r="AB27" s="18">
        <v>582000</v>
      </c>
      <c r="AC27" s="18">
        <v>381000</v>
      </c>
      <c r="AD27" s="18">
        <v>952000</v>
      </c>
      <c r="AE27" s="17"/>
      <c r="AF27" s="17"/>
      <c r="AG27" s="17"/>
    </row>
    <row r="28" spans="4:33" ht="9" customHeight="1" x14ac:dyDescent="0.3">
      <c r="D28" s="17"/>
      <c r="E28" s="17"/>
      <c r="F28" s="17"/>
      <c r="G28" s="18">
        <v>365000</v>
      </c>
      <c r="H28" s="18">
        <v>181000</v>
      </c>
      <c r="I28" s="18">
        <v>901000</v>
      </c>
      <c r="J28" s="18">
        <v>129000</v>
      </c>
      <c r="K28" s="18">
        <v>190000</v>
      </c>
      <c r="L28" s="18">
        <v>48000</v>
      </c>
      <c r="M28" s="18">
        <v>45000</v>
      </c>
      <c r="N28" s="18">
        <v>56000</v>
      </c>
      <c r="O28" s="18">
        <v>190000</v>
      </c>
      <c r="P28" s="18">
        <v>190000</v>
      </c>
      <c r="Q28" s="18">
        <v>126000</v>
      </c>
      <c r="R28" s="18">
        <v>48000</v>
      </c>
      <c r="S28" s="18">
        <v>56000</v>
      </c>
      <c r="T28" s="18">
        <v>190000</v>
      </c>
      <c r="U28" s="18">
        <v>190000</v>
      </c>
      <c r="V28" s="18">
        <v>45000</v>
      </c>
      <c r="W28" s="18">
        <v>56000</v>
      </c>
      <c r="X28" s="18">
        <v>190000</v>
      </c>
      <c r="Y28" s="18">
        <v>56000</v>
      </c>
      <c r="Z28" s="18">
        <v>126000</v>
      </c>
      <c r="AA28" s="18">
        <v>387000</v>
      </c>
      <c r="AB28" s="18">
        <v>129000</v>
      </c>
      <c r="AC28" s="18">
        <v>552000</v>
      </c>
      <c r="AD28" s="18">
        <v>51000</v>
      </c>
      <c r="AE28" s="17"/>
      <c r="AF28" s="17"/>
      <c r="AG28" s="17"/>
    </row>
    <row r="29" spans="4:33" ht="9" customHeight="1" x14ac:dyDescent="0.3">
      <c r="D29" s="17"/>
      <c r="E29" s="17"/>
      <c r="F29" s="17"/>
      <c r="G29" s="17"/>
      <c r="H29" s="18">
        <v>866000</v>
      </c>
      <c r="I29" s="18">
        <v>404000</v>
      </c>
      <c r="J29" s="18">
        <v>110000</v>
      </c>
      <c r="K29" s="18">
        <v>452000</v>
      </c>
      <c r="L29" s="18">
        <v>56000</v>
      </c>
      <c r="M29" s="18">
        <v>190000</v>
      </c>
      <c r="N29" s="18">
        <v>190000</v>
      </c>
      <c r="O29" s="18">
        <v>48000</v>
      </c>
      <c r="P29" s="18">
        <v>190000</v>
      </c>
      <c r="Q29" s="18">
        <v>56000</v>
      </c>
      <c r="R29" s="18">
        <v>45000</v>
      </c>
      <c r="S29" s="18">
        <v>48000</v>
      </c>
      <c r="T29" s="18">
        <v>56000</v>
      </c>
      <c r="U29" s="18">
        <v>56000</v>
      </c>
      <c r="V29" s="18">
        <v>45000</v>
      </c>
      <c r="W29" s="18">
        <v>45000</v>
      </c>
      <c r="X29" s="18">
        <v>126000</v>
      </c>
      <c r="Y29" s="18">
        <v>126000</v>
      </c>
      <c r="Z29" s="18">
        <v>882000</v>
      </c>
      <c r="AA29" s="18">
        <v>858000</v>
      </c>
      <c r="AB29" s="18">
        <v>730000</v>
      </c>
      <c r="AC29" s="18">
        <v>447000</v>
      </c>
      <c r="AD29" s="17"/>
      <c r="AE29" s="17"/>
      <c r="AF29" s="17"/>
      <c r="AG29" s="17"/>
    </row>
    <row r="30" spans="4:33" ht="9" customHeight="1" x14ac:dyDescent="0.3">
      <c r="D30" s="17"/>
      <c r="E30" s="17"/>
      <c r="F30" s="17"/>
      <c r="G30" s="17"/>
      <c r="H30" s="18">
        <v>455000</v>
      </c>
      <c r="I30" s="18">
        <v>327000</v>
      </c>
      <c r="J30" s="18">
        <v>840000</v>
      </c>
      <c r="K30" s="18">
        <v>812000</v>
      </c>
      <c r="L30" s="18">
        <v>620000</v>
      </c>
      <c r="M30" s="18">
        <v>56000</v>
      </c>
      <c r="N30" s="18">
        <v>48000</v>
      </c>
      <c r="O30" s="18">
        <v>56000</v>
      </c>
      <c r="P30" s="18">
        <v>126000</v>
      </c>
      <c r="Q30" s="18">
        <v>48000</v>
      </c>
      <c r="R30" s="18">
        <v>56000</v>
      </c>
      <c r="S30" s="18">
        <v>56000</v>
      </c>
      <c r="T30" s="18">
        <v>56000</v>
      </c>
      <c r="U30" s="18">
        <v>126000</v>
      </c>
      <c r="V30" s="18">
        <v>190000</v>
      </c>
      <c r="W30" s="18">
        <v>48000</v>
      </c>
      <c r="X30" s="18">
        <v>48000</v>
      </c>
      <c r="Y30" s="18">
        <v>68000</v>
      </c>
      <c r="Z30" s="18">
        <v>7000</v>
      </c>
      <c r="AA30" s="18">
        <v>750000</v>
      </c>
      <c r="AB30" s="18">
        <v>410000</v>
      </c>
      <c r="AC30" s="17"/>
      <c r="AD30" s="17"/>
      <c r="AE30" s="17"/>
      <c r="AF30" s="17"/>
      <c r="AG30" s="17"/>
    </row>
    <row r="31" spans="4:33" ht="9" customHeight="1" x14ac:dyDescent="0.3">
      <c r="D31" s="17"/>
      <c r="E31" s="17"/>
      <c r="F31" s="17"/>
      <c r="G31" s="17"/>
      <c r="H31" s="17"/>
      <c r="I31" s="18">
        <v>74000</v>
      </c>
      <c r="J31" s="18">
        <v>689000</v>
      </c>
      <c r="K31" s="18">
        <v>522000</v>
      </c>
      <c r="L31" s="18">
        <v>706000</v>
      </c>
      <c r="M31" s="18">
        <v>344000</v>
      </c>
      <c r="N31" s="18">
        <v>668000</v>
      </c>
      <c r="O31" s="18">
        <v>48000</v>
      </c>
      <c r="P31" s="18">
        <v>190000</v>
      </c>
      <c r="Q31" s="18">
        <v>56000</v>
      </c>
      <c r="R31" s="18">
        <v>190000</v>
      </c>
      <c r="S31" s="18">
        <v>45000</v>
      </c>
      <c r="T31" s="18">
        <v>126000</v>
      </c>
      <c r="U31" s="18">
        <v>126000</v>
      </c>
      <c r="V31" s="18">
        <v>45000</v>
      </c>
      <c r="W31" s="18">
        <v>633000</v>
      </c>
      <c r="X31" s="18">
        <v>549000</v>
      </c>
      <c r="Y31" s="18">
        <v>579000</v>
      </c>
      <c r="Z31" s="18">
        <v>438000</v>
      </c>
      <c r="AA31" s="18">
        <v>936000</v>
      </c>
      <c r="AB31" s="17"/>
      <c r="AC31" s="17"/>
      <c r="AD31" s="17"/>
      <c r="AE31" s="17"/>
      <c r="AF31" s="17"/>
      <c r="AG31" s="17"/>
    </row>
    <row r="32" spans="4:33" ht="9" customHeight="1" x14ac:dyDescent="0.3">
      <c r="D32" s="17"/>
      <c r="E32" s="17"/>
      <c r="F32" s="17"/>
      <c r="G32" s="17"/>
      <c r="H32" s="17"/>
      <c r="I32" s="17"/>
      <c r="J32" s="18">
        <v>396000</v>
      </c>
      <c r="K32" s="18">
        <v>448000</v>
      </c>
      <c r="L32" s="18">
        <v>910000</v>
      </c>
      <c r="M32" s="18">
        <v>100000</v>
      </c>
      <c r="N32" s="18">
        <v>983000</v>
      </c>
      <c r="O32" s="18">
        <v>427000</v>
      </c>
      <c r="P32" s="18">
        <v>971000</v>
      </c>
      <c r="Q32" s="18">
        <v>507000</v>
      </c>
      <c r="R32" s="18">
        <v>699000</v>
      </c>
      <c r="S32" s="18">
        <v>623000</v>
      </c>
      <c r="T32" s="18">
        <v>878000</v>
      </c>
      <c r="U32" s="18">
        <v>639000</v>
      </c>
      <c r="V32" s="18">
        <v>239000</v>
      </c>
      <c r="W32" s="18">
        <v>553000</v>
      </c>
      <c r="X32" s="18">
        <v>333000</v>
      </c>
      <c r="Y32" s="18">
        <v>270000</v>
      </c>
      <c r="Z32" s="18">
        <v>107000</v>
      </c>
      <c r="AA32" s="17"/>
      <c r="AB32" s="17"/>
      <c r="AC32" s="17"/>
      <c r="AD32" s="17"/>
      <c r="AE32" s="17"/>
      <c r="AF32" s="17"/>
      <c r="AG32" s="17"/>
    </row>
    <row r="33" spans="4:33" ht="9" customHeight="1" x14ac:dyDescent="0.3">
      <c r="D33" s="17"/>
      <c r="E33" s="17"/>
      <c r="F33" s="17"/>
      <c r="G33" s="17"/>
      <c r="H33" s="17"/>
      <c r="I33" s="17"/>
      <c r="J33" s="17"/>
      <c r="K33" s="17"/>
      <c r="L33" s="18">
        <v>518000</v>
      </c>
      <c r="M33" s="18">
        <v>6000</v>
      </c>
      <c r="N33" s="18">
        <v>164000</v>
      </c>
      <c r="O33" s="18">
        <v>485000</v>
      </c>
      <c r="P33" s="18">
        <v>884000</v>
      </c>
      <c r="Q33" s="18">
        <v>410000</v>
      </c>
      <c r="R33" s="18">
        <v>589000</v>
      </c>
      <c r="S33" s="18">
        <v>231000</v>
      </c>
      <c r="T33" s="18">
        <v>431000</v>
      </c>
      <c r="U33" s="18">
        <v>758000</v>
      </c>
      <c r="V33" s="18">
        <v>704000</v>
      </c>
      <c r="W33" s="18">
        <v>94000</v>
      </c>
      <c r="X33" s="18">
        <v>411000</v>
      </c>
      <c r="Y33" s="17"/>
      <c r="Z33" s="17"/>
      <c r="AA33" s="17"/>
      <c r="AB33" s="17"/>
      <c r="AC33" s="17"/>
      <c r="AD33" s="17"/>
      <c r="AE33" s="17"/>
      <c r="AF33" s="17"/>
      <c r="AG33" s="17"/>
    </row>
    <row r="34" spans="4:33" ht="9" customHeight="1" x14ac:dyDescent="0.3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>
        <v>289000</v>
      </c>
      <c r="P34" s="18">
        <v>685000</v>
      </c>
      <c r="Q34" s="18">
        <v>711000</v>
      </c>
      <c r="R34" s="18">
        <v>725000</v>
      </c>
      <c r="S34" s="18">
        <v>526000</v>
      </c>
      <c r="T34" s="18">
        <v>118000</v>
      </c>
      <c r="U34" s="18">
        <v>925000</v>
      </c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</row>
    <row r="35" spans="4:33" ht="9" customHeight="1" x14ac:dyDescent="0.3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</row>
    <row r="36" spans="4:33" ht="11.4" customHeight="1" x14ac:dyDescent="0.3"/>
    <row r="37" spans="4:33" ht="11.4" customHeight="1" x14ac:dyDescent="0.3"/>
    <row r="38" spans="4:33" ht="11.4" customHeight="1" x14ac:dyDescent="0.3"/>
    <row r="39" spans="4:33" ht="11.4" customHeight="1" x14ac:dyDescent="0.3"/>
    <row r="40" spans="4:33" ht="11.4" customHeight="1" x14ac:dyDescent="0.3"/>
    <row r="41" spans="4:33" ht="11.4" customHeight="1" x14ac:dyDescent="0.3"/>
    <row r="42" spans="4:33" ht="11.4" customHeight="1" x14ac:dyDescent="0.3"/>
    <row r="43" spans="4:33" ht="11.4" customHeight="1" x14ac:dyDescent="0.3"/>
    <row r="44" spans="4:33" ht="11.4" customHeight="1" x14ac:dyDescent="0.3"/>
    <row r="45" spans="4:33" ht="11.4" customHeight="1" x14ac:dyDescent="0.3"/>
    <row r="46" spans="4:33" ht="11.4" customHeight="1" x14ac:dyDescent="0.3"/>
    <row r="47" spans="4:33" ht="11.4" customHeight="1" x14ac:dyDescent="0.3"/>
    <row r="48" spans="4:33" ht="11.4" customHeight="1" x14ac:dyDescent="0.3"/>
    <row r="49" ht="11.4" customHeight="1" x14ac:dyDescent="0.3"/>
    <row r="50" ht="6.6" customHeight="1" x14ac:dyDescent="0.3"/>
    <row r="51" ht="6.6" customHeight="1" x14ac:dyDescent="0.3"/>
    <row r="52" ht="6.6" customHeight="1" x14ac:dyDescent="0.3"/>
    <row r="53" ht="6.6" customHeight="1" x14ac:dyDescent="0.3"/>
    <row r="54" ht="6.6" customHeight="1" x14ac:dyDescent="0.3"/>
    <row r="55" ht="6.6" customHeight="1" x14ac:dyDescent="0.3"/>
    <row r="56" ht="6.6" customHeight="1" x14ac:dyDescent="0.3"/>
    <row r="57" ht="6.6" customHeight="1" x14ac:dyDescent="0.3"/>
    <row r="58" ht="6.6" customHeight="1" x14ac:dyDescent="0.3"/>
    <row r="59" ht="6.6" customHeight="1" x14ac:dyDescent="0.3"/>
    <row r="60" ht="6.6" customHeight="1" x14ac:dyDescent="0.3"/>
    <row r="61" ht="6.6" customHeight="1" x14ac:dyDescent="0.3"/>
    <row r="62" ht="6.6" customHeight="1" x14ac:dyDescent="0.3"/>
    <row r="63" ht="6.6" customHeight="1" x14ac:dyDescent="0.3"/>
    <row r="64" ht="6.6" customHeight="1" x14ac:dyDescent="0.3"/>
    <row r="65" ht="6.6" customHeight="1" x14ac:dyDescent="0.3"/>
    <row r="66" ht="6.6" customHeight="1" x14ac:dyDescent="0.3"/>
    <row r="67" ht="6.6" customHeight="1" x14ac:dyDescent="0.3"/>
    <row r="68" ht="6.6" customHeight="1" x14ac:dyDescent="0.3"/>
    <row r="69" ht="6.6" customHeight="1" x14ac:dyDescent="0.3"/>
    <row r="70" ht="6.6" customHeight="1" x14ac:dyDescent="0.3"/>
    <row r="71" ht="6.6" customHeight="1" x14ac:dyDescent="0.3"/>
    <row r="72" ht="6.6" customHeight="1" x14ac:dyDescent="0.3"/>
    <row r="73" ht="6.6" customHeight="1" x14ac:dyDescent="0.3"/>
    <row r="74" ht="6.6" customHeight="1" x14ac:dyDescent="0.3"/>
    <row r="75" ht="6.6" customHeight="1" x14ac:dyDescent="0.3"/>
    <row r="76" ht="6.6" customHeight="1" x14ac:dyDescent="0.3"/>
    <row r="77" ht="6.6" customHeight="1" x14ac:dyDescent="0.3"/>
    <row r="78" ht="6.6" customHeight="1" x14ac:dyDescent="0.3"/>
    <row r="79" ht="6.6" customHeight="1" x14ac:dyDescent="0.3"/>
    <row r="80" ht="6.6" customHeight="1" x14ac:dyDescent="0.3"/>
    <row r="81" ht="6.6" customHeight="1" x14ac:dyDescent="0.3"/>
    <row r="82" ht="6.6" customHeight="1" x14ac:dyDescent="0.3"/>
    <row r="83" ht="6.6" customHeight="1" x14ac:dyDescent="0.3"/>
    <row r="84" ht="6.6" customHeight="1" x14ac:dyDescent="0.3"/>
    <row r="85" ht="6.6" customHeight="1" x14ac:dyDescent="0.3"/>
    <row r="86" ht="6.6" customHeight="1" x14ac:dyDescent="0.3"/>
    <row r="87" ht="6.6" customHeight="1" x14ac:dyDescent="0.3"/>
    <row r="88" ht="4.95" customHeight="1" x14ac:dyDescent="0.3"/>
    <row r="89" ht="4.95" customHeight="1" x14ac:dyDescent="0.3"/>
    <row r="90" ht="4.95" customHeight="1" x14ac:dyDescent="0.3"/>
    <row r="91" ht="4.95" customHeight="1" x14ac:dyDescent="0.3"/>
    <row r="92" ht="4.95" customHeight="1" x14ac:dyDescent="0.3"/>
    <row r="93" ht="4.95" customHeight="1" x14ac:dyDescent="0.3"/>
    <row r="94" ht="4.95" customHeight="1" x14ac:dyDescent="0.3"/>
  </sheetData>
  <sheetProtection algorithmName="SHA-512" hashValue="UHyyI1xjuwAxHeVGUiex6/dECg6ko4QZ/ttqIaR9DCVxppt1NoHykvA3rKMKLVWEkM457WlQuD++Zo6xV8fOsw==" saltValue="4tbZuE0xZy3Ysa7rVPD3FA==" spinCount="100000" sheet="1" objects="1" scenarios="1" formatCells="0"/>
  <conditionalFormatting sqref="J25:K26 Z25:AA26 L26:L27 X26:Y27 M27:W28">
    <cfRule type="cellIs" dxfId="14" priority="6" operator="equal">
      <formula>$B$2</formula>
    </cfRule>
    <cfRule type="cellIs" dxfId="13" priority="7" operator="equal">
      <formula>$B$3</formula>
    </cfRule>
    <cfRule type="cellIs" dxfId="12" priority="8" operator="equal">
      <formula>$B$4</formula>
    </cfRule>
    <cfRule type="cellIs" dxfId="11" priority="9" operator="equal">
      <formula>$B$5</formula>
    </cfRule>
    <cfRule type="cellIs" dxfId="10" priority="10" operator="equal">
      <formula>$B$6</formula>
    </cfRule>
  </conditionalFormatting>
  <conditionalFormatting sqref="M26">
    <cfRule type="cellIs" dxfId="9" priority="1" operator="equal">
      <formula>$B$2</formula>
    </cfRule>
    <cfRule type="cellIs" dxfId="8" priority="2" operator="equal">
      <formula>$B$3</formula>
    </cfRule>
    <cfRule type="cellIs" dxfId="7" priority="3" operator="equal">
      <formula>$B$4</formula>
    </cfRule>
    <cfRule type="cellIs" dxfId="6" priority="4" operator="equal">
      <formula>$B$5</formula>
    </cfRule>
    <cfRule type="cellIs" dxfId="5" priority="5" operator="equal">
      <formula>$B$6</formula>
    </cfRule>
  </conditionalFormatting>
  <conditionalFormatting sqref="N8:U8 L9:X9 J10:Z10 I11:AA11 H12:AB12 G13:AC13 F14:F16 G14:AB21 AC14:AD28 E16 AE16:AE26 E17:F21 AF18:AF24 E22:AB23 E24:F24 J24:K24 Y24:AB24 L24:X25 G24:I27 Y25 F25:F26 AB25:AB28 N26:W26 Z27:AB27 J27:K32 G28 L28 X28:AA28 H28:H30 I28:I31 Y29:AC29 L29:X33 AB30 AA30:AA31 Y30:Z32 O34:U34">
    <cfRule type="cellIs" dxfId="4" priority="11" operator="equal">
      <formula>$B$2</formula>
    </cfRule>
    <cfRule type="cellIs" dxfId="3" priority="12" operator="equal">
      <formula>$B$3</formula>
    </cfRule>
    <cfRule type="cellIs" dxfId="2" priority="13" operator="equal">
      <formula>$B$4</formula>
    </cfRule>
    <cfRule type="cellIs" dxfId="1" priority="14" operator="equal">
      <formula>$B$5</formula>
    </cfRule>
    <cfRule type="cellIs" dxfId="0" priority="15" operator="equal">
      <formula>$B$6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 Sheet</vt:lpstr>
      <vt:lpstr>Income Statement</vt:lpstr>
      <vt:lpstr>Statement of Cash Flows</vt:lpstr>
      <vt:lpstr>Answer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Peterson</dc:creator>
  <cp:keywords/>
  <dc:description/>
  <cp:lastModifiedBy>Chris Day</cp:lastModifiedBy>
  <cp:revision/>
  <dcterms:created xsi:type="dcterms:W3CDTF">2023-02-28T01:05:19Z</dcterms:created>
  <dcterms:modified xsi:type="dcterms:W3CDTF">2023-12-06T00:58:28Z</dcterms:modified>
  <cp:category/>
  <cp:contentStatus/>
</cp:coreProperties>
</file>