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semadenm_byu_edu/Documents/Accounting/ACC 407 Data Analytics/"/>
    </mc:Choice>
  </mc:AlternateContent>
  <xr:revisionPtr revIDLastSave="39" documentId="13_ncr:1_{C29CF582-2588-4CCA-A11F-83BA1E47AA18}" xr6:coauthVersionLast="47" xr6:coauthVersionMax="47" xr10:uidLastSave="{514A1F8E-76D8-4499-953C-F029C7230BE8}"/>
  <bookViews>
    <workbookView xWindow="-110" yWindow="-110" windowWidth="19420" windowHeight="10420" xr2:uid="{A6E3E872-1C67-4058-BD8A-F9C03E5FB593}"/>
  </bookViews>
  <sheets>
    <sheet name="Bond Fu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3" i="1"/>
  <c r="C11" i="1"/>
  <c r="D11" i="1"/>
  <c r="E11" i="1"/>
  <c r="B11" i="1"/>
  <c r="B9" i="1"/>
  <c r="E9" i="1"/>
  <c r="D9" i="1"/>
  <c r="C9" i="1"/>
</calcChain>
</file>

<file path=xl/sharedStrings.xml><?xml version="1.0" encoding="utf-8"?>
<sst xmlns="http://schemas.openxmlformats.org/spreadsheetml/2006/main" count="15" uniqueCount="15">
  <si>
    <t>Face Value</t>
  </si>
  <si>
    <t>Current Price</t>
  </si>
  <si>
    <t>Payments per Year</t>
  </si>
  <si>
    <t>Years until Maturity</t>
  </si>
  <si>
    <t>Volume of bonds</t>
  </si>
  <si>
    <t>Number of Fund Shares</t>
  </si>
  <si>
    <t>Price of Fund Shares</t>
  </si>
  <si>
    <t>Current Value of Fund</t>
  </si>
  <si>
    <t>Type 1</t>
  </si>
  <si>
    <t>Type 2</t>
  </si>
  <si>
    <t>Type 3</t>
  </si>
  <si>
    <t>Type 4</t>
  </si>
  <si>
    <t>Current Value of Bond Type</t>
  </si>
  <si>
    <t>Annual Coupon Rate</t>
  </si>
  <si>
    <t>Current Annual Rate for Similar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</si>
</sst>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0" fontId="0" fillId="0" borderId="0" xfId="3" applyNumberFormat="1" applyFont="1"/>
    <xf numFmtId="10" fontId="0" fillId="0" borderId="0" xfId="0" applyNumberFormat="1"/>
    <xf numFmtId="164" fontId="0" fillId="0" borderId="0" xfId="2" applyNumberFormat="1" applyFont="1"/>
    <xf numFmtId="165" fontId="0" fillId="0" borderId="0" xfId="1" applyNumberFormat="1" applyFont="1"/>
    <xf numFmtId="8" fontId="0" fillId="2" borderId="0" xfId="0" applyNumberFormat="1" applyFill="1"/>
    <xf numFmtId="0" fontId="2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D5A69-A7B8-4020-9C0D-F78D462D1492}">
  <dimension ref="A1:E17"/>
  <sheetViews>
    <sheetView tabSelected="1" workbookViewId="0">
      <selection activeCell="B18" sqref="B18"/>
    </sheetView>
  </sheetViews>
  <sheetFormatPr defaultRowHeight="14.5" x14ac:dyDescent="0.35"/>
  <cols>
    <col min="1" max="1" width="33.54296875" bestFit="1" customWidth="1"/>
    <col min="2" max="2" width="15.6328125" bestFit="1" customWidth="1"/>
    <col min="3" max="3" width="14.6328125" bestFit="1" customWidth="1"/>
    <col min="4" max="4" width="14" bestFit="1" customWidth="1"/>
    <col min="5" max="5" width="13" bestFit="1" customWidth="1"/>
  </cols>
  <sheetData>
    <row r="1" spans="1:5" x14ac:dyDescent="0.35">
      <c r="A1" s="6"/>
      <c r="B1" s="6" t="s">
        <v>8</v>
      </c>
      <c r="C1" s="6" t="s">
        <v>9</v>
      </c>
      <c r="D1" s="6" t="s">
        <v>10</v>
      </c>
      <c r="E1" s="6" t="s">
        <v>11</v>
      </c>
    </row>
    <row r="2" spans="1:5" x14ac:dyDescent="0.35">
      <c r="A2" s="6" t="s">
        <v>4</v>
      </c>
      <c r="B2" s="4">
        <v>14250</v>
      </c>
      <c r="C2" s="4">
        <v>55850</v>
      </c>
      <c r="D2" s="4">
        <v>17500</v>
      </c>
      <c r="E2" s="4">
        <v>9850</v>
      </c>
    </row>
    <row r="3" spans="1:5" x14ac:dyDescent="0.35">
      <c r="A3" s="6" t="s">
        <v>0</v>
      </c>
      <c r="B3" s="3">
        <v>10000</v>
      </c>
      <c r="C3" s="3">
        <v>1000</v>
      </c>
      <c r="D3" s="3">
        <v>1000</v>
      </c>
      <c r="E3" s="3">
        <v>1000</v>
      </c>
    </row>
    <row r="4" spans="1:5" x14ac:dyDescent="0.35">
      <c r="A4" s="6" t="s">
        <v>13</v>
      </c>
      <c r="B4" s="1">
        <v>2.8500000000000001E-2</v>
      </c>
      <c r="C4" s="1">
        <v>5.0999999999999997E-2</v>
      </c>
      <c r="D4" s="1">
        <v>0.08</v>
      </c>
      <c r="E4" s="2">
        <v>9.2999999999999999E-2</v>
      </c>
    </row>
    <row r="5" spans="1:5" x14ac:dyDescent="0.35">
      <c r="A5" s="6" t="s">
        <v>2</v>
      </c>
      <c r="B5">
        <v>1</v>
      </c>
      <c r="C5">
        <v>2</v>
      </c>
      <c r="D5">
        <v>4</v>
      </c>
      <c r="E5">
        <v>2</v>
      </c>
    </row>
    <row r="6" spans="1:5" x14ac:dyDescent="0.35">
      <c r="A6" s="6" t="s">
        <v>3</v>
      </c>
      <c r="B6">
        <v>30</v>
      </c>
      <c r="C6">
        <v>15</v>
      </c>
      <c r="D6">
        <v>7</v>
      </c>
      <c r="E6">
        <v>5</v>
      </c>
    </row>
    <row r="7" spans="1:5" x14ac:dyDescent="0.35">
      <c r="A7" s="6" t="s">
        <v>14</v>
      </c>
      <c r="B7" s="2">
        <v>2.8899999999999999E-2</v>
      </c>
      <c r="C7" s="2">
        <v>0.05</v>
      </c>
      <c r="D7" s="2">
        <v>7.7499999999999999E-2</v>
      </c>
      <c r="E7" s="2">
        <v>9.5000000000000001E-2</v>
      </c>
    </row>
    <row r="8" spans="1:5" x14ac:dyDescent="0.35">
      <c r="A8" s="6"/>
    </row>
    <row r="9" spans="1:5" x14ac:dyDescent="0.35">
      <c r="A9" s="6" t="s">
        <v>1</v>
      </c>
      <c r="B9" s="5">
        <f>PV(B7,B6,- B4*B3,-B3)</f>
        <v>9920.4716047426482</v>
      </c>
      <c r="C9" s="5">
        <f>PV(C7/C5,C5*C6,-(C4/2)*C3,-C3)</f>
        <v>1010.4651462963806</v>
      </c>
      <c r="D9" s="5">
        <f>PV(D7/D5,D6*D5,-D4/D5*D3,-D3)</f>
        <v>1013.4091254096079</v>
      </c>
      <c r="E9" s="5">
        <f>PV(E7/E5,E6*E5,-E4/E5*E3,-E3)</f>
        <v>992.18365233286443</v>
      </c>
    </row>
    <row r="10" spans="1:5" x14ac:dyDescent="0.35">
      <c r="A10" s="6"/>
    </row>
    <row r="11" spans="1:5" x14ac:dyDescent="0.35">
      <c r="A11" s="6" t="s">
        <v>12</v>
      </c>
      <c r="B11" s="5">
        <f>B9*B2</f>
        <v>141366720.36758274</v>
      </c>
      <c r="C11" s="5">
        <f t="shared" ref="C11:E11" si="0">C9*C2</f>
        <v>56434478.420652851</v>
      </c>
      <c r="D11" s="5">
        <f t="shared" si="0"/>
        <v>17734659.694668137</v>
      </c>
      <c r="E11" s="5">
        <f t="shared" si="0"/>
        <v>9773008.9754787143</v>
      </c>
    </row>
    <row r="12" spans="1:5" x14ac:dyDescent="0.35">
      <c r="A12" s="6"/>
    </row>
    <row r="13" spans="1:5" x14ac:dyDescent="0.35">
      <c r="A13" s="6" t="s">
        <v>7</v>
      </c>
      <c r="B13" s="5">
        <f>SUM(B11:E11)</f>
        <v>225308867.45838246</v>
      </c>
    </row>
    <row r="14" spans="1:5" x14ac:dyDescent="0.35">
      <c r="A14" s="6"/>
    </row>
    <row r="15" spans="1:5" x14ac:dyDescent="0.35">
      <c r="A15" s="6" t="s">
        <v>5</v>
      </c>
      <c r="B15" s="4">
        <v>24500</v>
      </c>
    </row>
    <row r="16" spans="1:5" x14ac:dyDescent="0.35">
      <c r="A16" s="6"/>
    </row>
    <row r="17" spans="1:2" x14ac:dyDescent="0.35">
      <c r="A17" s="6" t="s">
        <v>6</v>
      </c>
      <c r="B17" s="5">
        <f>B13/B15</f>
        <v>9196.2803044237735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 Fund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Albrechtsen</dc:creator>
  <cp:lastModifiedBy>Michelle Semadeni</cp:lastModifiedBy>
  <dcterms:created xsi:type="dcterms:W3CDTF">2023-02-05T03:27:23Z</dcterms:created>
  <dcterms:modified xsi:type="dcterms:W3CDTF">2023-12-05T20:54:19Z</dcterms:modified>
</cp:coreProperties>
</file>