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23cc9049d3b235/ACCT-3421/"/>
    </mc:Choice>
  </mc:AlternateContent>
  <xr:revisionPtr revIDLastSave="0" documentId="8_{E2D0D84A-5EE7-4342-85F7-A9884D06E6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B46" i="1"/>
  <c r="B49" i="1" s="1"/>
  <c r="B42" i="1"/>
  <c r="B43" i="1" s="1"/>
  <c r="B38" i="1"/>
  <c r="B37" i="1"/>
  <c r="B36" i="1"/>
  <c r="B39" i="1" s="1"/>
  <c r="B33" i="1"/>
  <c r="B34" i="1" s="1"/>
  <c r="B31" i="1"/>
  <c r="B30" i="1"/>
  <c r="B23" i="1"/>
  <c r="B24" i="1" s="1"/>
  <c r="B22" i="1"/>
  <c r="B17" i="1"/>
  <c r="B18" i="1" s="1"/>
  <c r="B16" i="1"/>
  <c r="B13" i="1"/>
  <c r="B14" i="1" s="1"/>
  <c r="B11" i="1"/>
  <c r="B19" i="1" s="1"/>
  <c r="B25" i="1" s="1"/>
  <c r="B10" i="1"/>
  <c r="B9" i="1"/>
  <c r="B40" i="1" l="1"/>
  <c r="B44" i="1" s="1"/>
  <c r="B50" i="1" s="1"/>
</calcChain>
</file>

<file path=xl/sharedStrings.xml><?xml version="1.0" encoding="utf-8"?>
<sst xmlns="http://schemas.openxmlformats.org/spreadsheetml/2006/main" count="50" uniqueCount="50">
  <si>
    <t>Total</t>
  </si>
  <si>
    <t>ASSETS</t>
  </si>
  <si>
    <t xml:space="preserve">   Current Assets</t>
  </si>
  <si>
    <t xml:space="preserve">      Bank Accounts</t>
  </si>
  <si>
    <t xml:space="preserve">         Checking</t>
  </si>
  <si>
    <t xml:space="preserve">         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</si>
  <si>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</si>
  <si>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</si>
  <si>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</si>
  <si>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</si>
  <si>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</si>
  <si>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Inventory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</si>
  <si>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</si>
  <si>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</si>
  <si>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</si>
  <si>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</si>
  <si>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Truck</t>
  </si>
  <si>
    <t xml:space="preserve">         Original Cost</t>
  </si>
  <si>
    <t xml:space="preserve">      Total Truck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</si>
  <si>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</si>
  <si>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</si>
  <si>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</si>
  <si>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</si>
  <si>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</si>
  <si>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</si>
  <si>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 (A/P)</t>
  </si>
  <si>
    <t xml:space="preserve">         Total Accounts Payable</t>
  </si>
  <si>
    <t xml:space="preserve">         Credit Cards</t>
  </si>
  <si>
    <t xml:space="preserve">            Mastercard</t>
  </si>
  <si>
    <t xml:space="preserve">         Total Credit Cards</t>
  </si>
  <si>
    <t xml:space="preserve">         Other Current Liabilities</t>
  </si>
  <si>
    <t xml:space="preserve">            Arizona Dept. of Revenue Payable</t>
  </si>
  <si>
    <t xml:space="preserve">            Board of Equalization Payable</t>
  </si>
  <si>
    <t xml:space="preserve">            Loan Payable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</si>
  <si>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</si>
  <si>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</si>
  <si>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</si>
  <si>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Notes Payable</t>
  </si>
  <si>
    <t xml:space="preserve">      Total Long-Term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</si>
  <si>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</si>
  <si>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</si>
  <si>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</si>
  <si>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</si>
  <si>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</si>
  <si>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</si>
  <si>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</si>
  <si>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Thursday, Feb 22, 2024 12:56:51 PM GMT-8 - Accrual Basis</t>
  </si>
  <si>
    <t>Craig's Design and Landscaping Services</t>
  </si>
  <si>
    <t>Balance Sheet</t>
  </si>
  <si>
    <t>As of February 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</si>
</sst>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workbookViewId="0">
      <selection activeCell="A3" sqref="A3:B3"/>
    </sheetView>
  </sheetViews>
  <sheetFormatPr defaultRowHeight="15" x14ac:dyDescent="0.25"/>
  <cols>
    <col min="1" max="1" width="38.7109375" customWidth="1"/>
    <col min="2" max="2" width="34.42578125" customWidth="1"/>
  </cols>
  <sheetData>
    <row r="1" spans="1:2" ht="18" x14ac:dyDescent="0.25">
      <c r="A1" s="10" t="s">
        <v>47</v>
      </c>
      <c r="B1" s="9"/>
    </row>
    <row r="2" spans="1:2" ht="18" x14ac:dyDescent="0.25">
      <c r="A2" s="10" t="s">
        <v>48</v>
      </c>
      <c r="B2" s="9"/>
    </row>
    <row r="3" spans="1:2" x14ac:dyDescent="0.25">
      <c r="A3" s="11" t="s">
        <v>49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4"/>
    </row>
    <row r="9" spans="1:2" x14ac:dyDescent="0.25">
      <c r="A9" s="3" t="s">
        <v>4</v>
      </c>
      <c r="B9" s="5">
        <f>2301</f>
        <v>2301</v>
      </c>
    </row>
    <row r="10" spans="1:2" x14ac:dyDescent="0.25">
      <c r="A10" s="3" t="s">
        <v>5</v>
      </c>
      <c r="B10" s="5">
        <f>800</f>
        <v>800</v>
      </c>
    </row>
    <row r="11" spans="1:2" x14ac:dyDescent="0.25">
      <c r="A11" s="3" t="s">
        <v>6</v>
      </c>
      <c r="B11" s="6">
        <f>(B9)+(B10)</f>
        <v>3101</v>
      </c>
    </row>
    <row r="12" spans="1:2" x14ac:dyDescent="0.25">
      <c r="A12" s="3" t="s">
        <v>7</v>
      </c>
      <c r="B12" s="4"/>
    </row>
    <row r="13" spans="1:2" x14ac:dyDescent="0.25">
      <c r="A13" s="3" t="s">
        <v>8</v>
      </c>
      <c r="B13" s="5">
        <f>5281.52</f>
        <v>5281.52</v>
      </c>
    </row>
    <row r="14" spans="1:2" x14ac:dyDescent="0.25">
      <c r="A14" s="3" t="s">
        <v>9</v>
      </c>
      <c r="B14" s="6">
        <f>B13</f>
        <v>5281.52</v>
      </c>
    </row>
    <row r="15" spans="1:2" x14ac:dyDescent="0.25">
      <c r="A15" s="3" t="s">
        <v>10</v>
      </c>
      <c r="B15" s="4"/>
    </row>
    <row r="16" spans="1:2" x14ac:dyDescent="0.25">
      <c r="A16" s="3" t="s">
        <v>11</v>
      </c>
      <c r="B16" s="5">
        <f>596.25</f>
        <v>596.25</v>
      </c>
    </row>
    <row r="17" spans="1:2" x14ac:dyDescent="0.25">
      <c r="A17" s="3" t="s">
        <v>12</v>
      </c>
      <c r="B17" s="5">
        <f>2062.52</f>
        <v>2062.52</v>
      </c>
    </row>
    <row r="18" spans="1:2" x14ac:dyDescent="0.25">
      <c r="A18" s="3" t="s">
        <v>13</v>
      </c>
      <c r="B18" s="6">
        <f>(B16)+(B17)</f>
        <v>2658.77</v>
      </c>
    </row>
    <row r="19" spans="1:2" x14ac:dyDescent="0.25">
      <c r="A19" s="3" t="s">
        <v>14</v>
      </c>
      <c r="B19" s="6">
        <f>((B11)+(B14))+(B18)</f>
        <v>11041.29</v>
      </c>
    </row>
    <row r="20" spans="1:2" x14ac:dyDescent="0.25">
      <c r="A20" s="3" t="s">
        <v>15</v>
      </c>
      <c r="B20" s="4"/>
    </row>
    <row r="21" spans="1:2" x14ac:dyDescent="0.25">
      <c r="A21" s="3" t="s">
        <v>16</v>
      </c>
      <c r="B21" s="4"/>
    </row>
    <row r="22" spans="1:2" x14ac:dyDescent="0.25">
      <c r="A22" s="3" t="s">
        <v>17</v>
      </c>
      <c r="B22" s="5">
        <f>13495</f>
        <v>13495</v>
      </c>
    </row>
    <row r="23" spans="1:2" x14ac:dyDescent="0.25">
      <c r="A23" s="3" t="s">
        <v>18</v>
      </c>
      <c r="B23" s="6">
        <f>(B21)+(B22)</f>
        <v>13495</v>
      </c>
    </row>
    <row r="24" spans="1:2" x14ac:dyDescent="0.25">
      <c r="A24" s="3" t="s">
        <v>19</v>
      </c>
      <c r="B24" s="6">
        <f>B23</f>
        <v>13495</v>
      </c>
    </row>
    <row r="25" spans="1:2" x14ac:dyDescent="0.25">
      <c r="A25" s="3" t="s">
        <v>20</v>
      </c>
      <c r="B25" s="7">
        <f>(B19)+(B24)</f>
        <v>24536.29</v>
      </c>
    </row>
    <row r="26" spans="1:2" x14ac:dyDescent="0.25">
      <c r="A26" s="3" t="s">
        <v>21</v>
      </c>
      <c r="B26" s="4"/>
    </row>
    <row r="27" spans="1:2" x14ac:dyDescent="0.25">
      <c r="A27" s="3" t="s">
        <v>22</v>
      </c>
      <c r="B27" s="4"/>
    </row>
    <row r="28" spans="1:2" x14ac:dyDescent="0.25">
      <c r="A28" s="3" t="s">
        <v>23</v>
      </c>
      <c r="B28" s="4"/>
    </row>
    <row r="29" spans="1:2" x14ac:dyDescent="0.25">
      <c r="A29" s="3" t="s">
        <v>24</v>
      </c>
      <c r="B29" s="4"/>
    </row>
    <row r="30" spans="1:2" x14ac:dyDescent="0.25">
      <c r="A30" s="3" t="s">
        <v>25</v>
      </c>
      <c r="B30" s="5">
        <f>1602.67</f>
        <v>1602.67</v>
      </c>
    </row>
    <row r="31" spans="1:2" x14ac:dyDescent="0.25">
      <c r="A31" s="3" t="s">
        <v>26</v>
      </c>
      <c r="B31" s="6">
        <f>B30</f>
        <v>1602.67</v>
      </c>
    </row>
    <row r="32" spans="1:2" x14ac:dyDescent="0.25">
      <c r="A32" s="3" t="s">
        <v>27</v>
      </c>
      <c r="B32" s="4"/>
    </row>
    <row r="33" spans="1:2" x14ac:dyDescent="0.25">
      <c r="A33" s="3" t="s">
        <v>28</v>
      </c>
      <c r="B33" s="5">
        <f>1003.73</f>
        <v>1003.73</v>
      </c>
    </row>
    <row r="34" spans="1:2" x14ac:dyDescent="0.25">
      <c r="A34" s="3" t="s">
        <v>29</v>
      </c>
      <c r="B34" s="6">
        <f>B33</f>
        <v>1003.73</v>
      </c>
    </row>
    <row r="35" spans="1:2" x14ac:dyDescent="0.25">
      <c r="A35" s="3" t="s">
        <v>30</v>
      </c>
      <c r="B35" s="4"/>
    </row>
    <row r="36" spans="1:2" x14ac:dyDescent="0.25">
      <c r="A36" s="3" t="s">
        <v>31</v>
      </c>
      <c r="B36" s="5">
        <f>0</f>
        <v>0</v>
      </c>
    </row>
    <row r="37" spans="1:2" x14ac:dyDescent="0.25">
      <c r="A37" s="3" t="s">
        <v>32</v>
      </c>
      <c r="B37" s="5">
        <f>370.94</f>
        <v>370.94</v>
      </c>
    </row>
    <row r="38" spans="1:2" x14ac:dyDescent="0.25">
      <c r="A38" s="3" t="s">
        <v>33</v>
      </c>
      <c r="B38" s="5">
        <f>4000</f>
        <v>4000</v>
      </c>
    </row>
    <row r="39" spans="1:2" x14ac:dyDescent="0.25">
      <c r="A39" s="3" t="s">
        <v>34</v>
      </c>
      <c r="B39" s="6">
        <f>((B36)+(B37))+(B38)</f>
        <v>4370.9399999999996</v>
      </c>
    </row>
    <row r="40" spans="1:2" x14ac:dyDescent="0.25">
      <c r="A40" s="3" t="s">
        <v>35</v>
      </c>
      <c r="B40" s="6">
        <f>((B31)+(B34))+(B39)</f>
        <v>6977.34</v>
      </c>
    </row>
    <row r="41" spans="1:2" x14ac:dyDescent="0.25">
      <c r="A41" s="3" t="s">
        <v>36</v>
      </c>
      <c r="B41" s="4"/>
    </row>
    <row r="42" spans="1:2" x14ac:dyDescent="0.25">
      <c r="A42" s="3" t="s">
        <v>37</v>
      </c>
      <c r="B42" s="5">
        <f>25000</f>
        <v>25000</v>
      </c>
    </row>
    <row r="43" spans="1:2" x14ac:dyDescent="0.25">
      <c r="A43" s="3" t="s">
        <v>38</v>
      </c>
      <c r="B43" s="6">
        <f>B42</f>
        <v>25000</v>
      </c>
    </row>
    <row r="44" spans="1:2" x14ac:dyDescent="0.25">
      <c r="A44" s="3" t="s">
        <v>39</v>
      </c>
      <c r="B44" s="6">
        <f>(B40)+(B43)</f>
        <v>31977.34</v>
      </c>
    </row>
    <row r="45" spans="1:2" x14ac:dyDescent="0.25">
      <c r="A45" s="3" t="s">
        <v>40</v>
      </c>
      <c r="B45" s="4"/>
    </row>
    <row r="46" spans="1:2" x14ac:dyDescent="0.25">
      <c r="A46" s="3" t="s">
        <v>41</v>
      </c>
      <c r="B46" s="5">
        <f>-9337.5</f>
        <v>-9337.5</v>
      </c>
    </row>
    <row r="47" spans="1:2" x14ac:dyDescent="0.25">
      <c r="A47" s="3" t="s">
        <v>42</v>
      </c>
      <c r="B47" s="5">
        <f>584.49</f>
        <v>584.49</v>
      </c>
    </row>
    <row r="48" spans="1:2" x14ac:dyDescent="0.25">
      <c r="A48" s="3" t="s">
        <v>43</v>
      </c>
      <c r="B48" s="5">
        <f>1311.96</f>
        <v>1311.96</v>
      </c>
    </row>
    <row r="49" spans="1:2" x14ac:dyDescent="0.25">
      <c r="A49" s="3" t="s">
        <v>44</v>
      </c>
      <c r="B49" s="6">
        <f>((B46)+(B47))+(B48)</f>
        <v>-7441.05</v>
      </c>
    </row>
    <row r="50" spans="1:2" x14ac:dyDescent="0.25">
      <c r="A50" s="3" t="s">
        <v>45</v>
      </c>
      <c r="B50" s="7">
        <f>(B44)+(B49)</f>
        <v>24536.29</v>
      </c>
    </row>
    <row r="51" spans="1:2" x14ac:dyDescent="0.25">
      <c r="A51" s="3"/>
      <c r="B51" s="4"/>
    </row>
    <row r="54" spans="1:2" x14ac:dyDescent="0.25">
      <c r="A54" s="8" t="s">
        <v>46</v>
      </c>
      <c r="B54" s="9"/>
    </row>
  </sheetData>
  <mergeCells count="4">
    <mergeCell ref="A54:B54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Grant Ebert</cp:lastModifiedBy>
  <dcterms:created xsi:type="dcterms:W3CDTF">2024-02-22T20:56:51Z</dcterms:created>
  <dcterms:modified xsi:type="dcterms:W3CDTF">2024-03-07T18:49:01Z</dcterms:modified>
</cp:coreProperties>
</file>