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micah\Downloads\"/>
    </mc:Choice>
  </mc:AlternateContent>
  <xr:revisionPtr revIDLastSave="0" documentId="8_{2A465DB8-B2D6-4BD1-B729-B50BE1367B20}" xr6:coauthVersionLast="47" xr6:coauthVersionMax="47" xr10:uidLastSave="{00000000-0000-0000-0000-000000000000}"/>
  <bookViews>
    <workbookView xWindow="-98" yWindow="-98" windowWidth="21795" windowHeight="13875" firstSheet="1" activeTab="6" xr2:uid="{C1C9ED26-009D-4572-A89F-4D4BA1A5F5F5}"/>
  </bookViews>
  <sheets>
    <sheet name="Microsoft SCF" sheetId="2" r:id="rId1"/>
    <sheet name="Zoom SCF" sheetId="1" r:id="rId2"/>
    <sheet name="Netflix SCF" sheetId="5" r:id="rId3"/>
    <sheet name="Google SCF" sheetId="7" r:id="rId4"/>
    <sheet name="Costco SCF" sheetId="12" r:id="rId5"/>
    <sheet name="Analysis" sheetId="8" r:id="rId6"/>
    <sheet name="Sheet2" sheetId="9"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8" i="9" l="1"/>
  <c r="D38" i="9"/>
  <c r="B38" i="9"/>
  <c r="C37" i="9"/>
  <c r="D37" i="9"/>
  <c r="B37" i="9"/>
  <c r="B39" i="9"/>
  <c r="D39" i="9"/>
  <c r="C39" i="9"/>
  <c r="C48" i="8"/>
  <c r="C49" i="8" s="1"/>
  <c r="D48" i="8"/>
  <c r="B48" i="8"/>
  <c r="C47" i="8"/>
  <c r="D47" i="8"/>
  <c r="B47" i="8"/>
  <c r="C46" i="8"/>
  <c r="D46" i="8"/>
  <c r="B46" i="8"/>
  <c r="C45" i="8"/>
  <c r="D45" i="8"/>
  <c r="B45" i="8"/>
  <c r="D49" i="8"/>
  <c r="B49" i="8"/>
  <c r="C30" i="9"/>
  <c r="D30" i="9"/>
  <c r="B30" i="9"/>
  <c r="C29" i="9"/>
  <c r="D29" i="9"/>
  <c r="B29" i="9"/>
  <c r="D31" i="9"/>
  <c r="C31" i="9"/>
  <c r="B31" i="9"/>
  <c r="C22" i="9"/>
  <c r="D22" i="9"/>
  <c r="B22" i="9"/>
  <c r="B23" i="9" s="1"/>
  <c r="C21" i="9"/>
  <c r="D21" i="9"/>
  <c r="B21" i="9"/>
  <c r="D23" i="9"/>
  <c r="C23" i="9"/>
  <c r="C14" i="9"/>
  <c r="D14" i="9"/>
  <c r="B14" i="9"/>
  <c r="B15" i="9" s="1"/>
  <c r="C13" i="9"/>
  <c r="D13" i="9"/>
  <c r="B13" i="9"/>
  <c r="D15" i="9"/>
  <c r="C15" i="9"/>
  <c r="C6" i="9"/>
  <c r="D6" i="9"/>
  <c r="B6" i="9"/>
  <c r="D5" i="9"/>
  <c r="C5" i="9"/>
  <c r="B5" i="9"/>
  <c r="C4" i="9"/>
  <c r="D4" i="9"/>
  <c r="B4" i="9"/>
  <c r="C37" i="8"/>
  <c r="D37" i="8"/>
  <c r="B37" i="8"/>
  <c r="C36" i="8"/>
  <c r="D36" i="8"/>
  <c r="B36" i="8"/>
  <c r="C35" i="8"/>
  <c r="D35" i="8"/>
  <c r="D38" i="8" s="1"/>
  <c r="B35" i="8"/>
  <c r="C34" i="8"/>
  <c r="D34" i="8"/>
  <c r="B34" i="8"/>
  <c r="C38" i="8"/>
  <c r="C17" i="8"/>
  <c r="D17" i="8"/>
  <c r="B17" i="8"/>
  <c r="C26" i="8"/>
  <c r="D26" i="8"/>
  <c r="B26" i="8"/>
  <c r="C25" i="8"/>
  <c r="D25" i="8"/>
  <c r="B25" i="8"/>
  <c r="C24" i="8"/>
  <c r="D24" i="8"/>
  <c r="B24" i="8"/>
  <c r="D27" i="8"/>
  <c r="C27" i="8"/>
  <c r="B27" i="8"/>
  <c r="D28" i="8"/>
  <c r="C28" i="8"/>
  <c r="B38" i="8" l="1"/>
  <c r="B28" i="8"/>
  <c r="B18" i="8"/>
  <c r="B16" i="8" a="1"/>
  <c r="B16" i="8" s="1"/>
  <c r="C15" i="8"/>
  <c r="D15" i="8"/>
  <c r="B15" i="8"/>
  <c r="C14" i="8"/>
  <c r="C18" i="8" s="1"/>
  <c r="D14" i="8"/>
  <c r="B14" i="8"/>
  <c r="D18" i="8"/>
  <c r="C8" i="8"/>
  <c r="D8" i="8"/>
  <c r="B8" i="8"/>
  <c r="D7" i="8"/>
  <c r="C7" i="8"/>
  <c r="B7" i="8"/>
  <c r="C5" i="8"/>
  <c r="B6" i="8" a="1"/>
  <c r="B6" i="8" s="1"/>
  <c r="D5" i="8"/>
  <c r="B5" i="8"/>
  <c r="D4" i="8"/>
  <c r="C4" i="8"/>
  <c r="B4" i="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<sst xmlns="http://schemas.openxmlformats.org/spreadsheetml/2006/main" count="451" uniqueCount="202">
  <si>
    <t>CASH FLOWS STATEMENTS - USD ($) $ in Millions</t>
  </si>
  <si>
    <t>12 Months Ended</t>
  </si>
  <si>
    <t>Jun. 30, 2022</t>
  </si>
  <si>
    <t>Jun. 30, 2021</t>
  </si>
  <si>
    <t>Jun. 30, 2020</t>
  </si>
  <si>
    <t>Operations</t>
  </si>
  <si>
    <t> </t>
  </si>
  <si>
    <t>Net income</t>
  </si>
  <si>
    <t>Adjustments to reconcile net income to net cash from operations:</t>
  </si>
  <si>
    <t>Depreciation, amortization, and other</t>
  </si>
  <si>
    <t>Stock-based compensation expense</t>
  </si>
  <si>
    <t>Net recognized gains on investments and derivatives</t>
  </si>
  <si>
    <t>Deferred income taxes</t>
  </si>
  <si>
    <t>Changes in operating assets and liabilities:</t>
  </si>
  <si>
    <t>Accounts receivable</t>
  </si>
  <si>
    <t>Inventories</t>
  </si>
  <si>
    <t>Other current assets</t>
  </si>
  <si>
    <t>Other long-term assets</t>
  </si>
  <si>
    <t>Accounts payable</t>
  </si>
  <si>
    <t>Unearned revenue</t>
  </si>
  <si>
    <t>Income taxes</t>
  </si>
  <si>
    <t>Other current liabilities</t>
  </si>
  <si>
    <t>Other long-term liabilities</t>
  </si>
  <si>
    <t>Net cash from operations</t>
  </si>
  <si>
    <t>Financing</t>
  </si>
  <si>
    <t>Cash premium on debt exchange</t>
  </si>
  <si>
    <t>Repayments of debt</t>
  </si>
  <si>
    <t>Common stock issued</t>
  </si>
  <si>
    <t>Common stock repurchased</t>
  </si>
  <si>
    <t>Common stock cash dividends paid</t>
  </si>
  <si>
    <t>Other, net</t>
  </si>
  <si>
    <t>Net cash used in financing</t>
  </si>
  <si>
    <t>Investing</t>
  </si>
  <si>
    <t>Additions to property and equipment</t>
  </si>
  <si>
    <t>Acquisition of companies, net of cash acquired, and purchases of intangible and other assets</t>
  </si>
  <si>
    <t>Purchases of investments</t>
  </si>
  <si>
    <t>Maturities of investments</t>
  </si>
  <si>
    <t>Sales of investments</t>
  </si>
  <si>
    <t>Net cash used in investing</t>
  </si>
  <si>
    <t>Effect of foreign exchange rates on cash and cash equivalents</t>
  </si>
  <si>
    <t>Net change in cash and cash equivalents</t>
  </si>
  <si>
    <t>Cash and cash equivalents, beginning of period</t>
  </si>
  <si>
    <t>Cash and cash equivalents, end of period</t>
  </si>
  <si>
    <t>CONSOLIDATED STATEMENTS OF CASH FLOWS - USD ($) $ in Thousands</t>
  </si>
  <si>
    <t>Jan. 31, 2023</t>
  </si>
  <si>
    <t>Jan. 31, 2022</t>
  </si>
  <si>
    <t>Jan. 31, 2021</t>
  </si>
  <si>
    <t>Cash flows from operating activities:</t>
  </si>
  <si>
    <t>Adjustments to reconcile net income to net cash provided by operating activities:</t>
  </si>
  <si>
    <t>Amortization of deferred contract acquisition costs</t>
  </si>
  <si>
    <t>Losses (gains) on strategic investments, net</t>
  </si>
  <si>
    <t>Depreciation and amortization</t>
  </si>
  <si>
    <t>Provision for accounts receivable allowances</t>
  </si>
  <si>
    <t>Non-cash operating lease cost</t>
  </si>
  <si>
    <t>Charitable donation of common stock</t>
  </si>
  <si>
    <t>Amortization of discount/premium on marketable securities</t>
  </si>
  <si>
    <t>Other</t>
  </si>
  <si>
    <t>Prepaid expenses and other assets</t>
  </si>
  <si>
    <t>Deferred contract acquisition costs</t>
  </si>
  <si>
    <t>Accrued expenses and other liabilities</t>
  </si>
  <si>
    <t>Deferred revenue</t>
  </si>
  <si>
    <t>Operating lease liabilities, net</t>
  </si>
  <si>
    <t>Net cash provided by operating activities</t>
  </si>
  <si>
    <t>Cash flows from investing activities:</t>
  </si>
  <si>
    <t>Purchases of marketable securities</t>
  </si>
  <si>
    <t>Maturities of marketable securities</t>
  </si>
  <si>
    <t>Sales of marketable securities</t>
  </si>
  <si>
    <t>Purchases of property and equipment</t>
  </si>
  <si>
    <t>Purchases of strategic investments</t>
  </si>
  <si>
    <t>Cash paid for acquisition, net of cash acquired</t>
  </si>
  <si>
    <t>Purchases of intangible assets</t>
  </si>
  <si>
    <t>Net cash used in investing activities</t>
  </si>
  <si>
    <t>Cash flows from financing activities:</t>
  </si>
  <si>
    <t>Cash paid for repurchases of common stock</t>
  </si>
  <si>
    <t>Proceeds from issuance of common stock for employee stock purchase plan</t>
  </si>
  <si>
    <t>Proceeds from exercise of stock options</t>
  </si>
  <si>
    <t>Proceeds from employee equity transactions to be remitted (remitted) to employees and tax authorities, net</t>
  </si>
  <si>
    <t>Proceeds from follow-on public offering, net of underwriting discounts and commissions and other offering costs</t>
  </si>
  <si>
    <t>Net cash (used in) provided by financing activities</t>
  </si>
  <si>
    <t>Effect of exchange rate changes on cash, cash equivalents, and restricted cash</t>
  </si>
  <si>
    <t>Net increase (decrease) in cash, cash equivalents, and restricted cash</t>
  </si>
  <si>
    <t>Cash, cash equivalents, and restricted cash—beginning of year</t>
  </si>
  <si>
    <t>Cash, cash equivalents, and restricted cash—end of year</t>
  </si>
  <si>
    <t>Supplemental disclosures of cash flow information</t>
  </si>
  <si>
    <t>Cash paid for income taxes, net</t>
  </si>
  <si>
    <t>Supplemental disclosures of non-cash investing and financing information</t>
  </si>
  <si>
    <t>Purchase of equipment during the period included in accounts payable and accrued expenses</t>
  </si>
  <si>
    <t>Vesting of early exercised stock options</t>
  </si>
  <si>
    <t>Reconciliation of cash, cash equivalents, and restricted cash within the consolidated balance sheets to the amounts shown in the consolidated statements of cash flows above:</t>
  </si>
  <si>
    <t>Cash and cash equivalents</t>
  </si>
  <si>
    <t>Restricted cash, current included in prepaid expenses and other current assets</t>
  </si>
  <si>
    <t>Restricted cash, noncurrent included in other assets, noncurrent</t>
  </si>
  <si>
    <t>Total cash, cash equivalents, and restricted cash</t>
  </si>
  <si>
    <t>Class B</t>
  </si>
  <si>
    <t>Class A</t>
  </si>
  <si>
    <t>Dec. 31, 2022</t>
  </si>
  <si>
    <t>Dec. 31, 2021</t>
  </si>
  <si>
    <t>Dec. 31, 2020</t>
  </si>
  <si>
    <t>Additions to content assets</t>
  </si>
  <si>
    <t>Change in content liabilities</t>
  </si>
  <si>
    <t>Amortization of content assets</t>
  </si>
  <si>
    <t>Depreciation and amortization of property, equipment and intangibles</t>
  </si>
  <si>
    <t>Foreign currency remeasurement loss (gain) on debt</t>
  </si>
  <si>
    <t>Other non-cash items</t>
  </si>
  <si>
    <t>Other non-current assets and liabilities</t>
  </si>
  <si>
    <t>Change in other assets</t>
  </si>
  <si>
    <t>Acquisitions</t>
  </si>
  <si>
    <t>Purchases of short-term investments</t>
  </si>
  <si>
    <t>Proceeds from issuance of debt</t>
  </si>
  <si>
    <t>Debt issuance costs</t>
  </si>
  <si>
    <t>Proceeds from issuance of common stock</t>
  </si>
  <si>
    <t>Repurchases of common stock</t>
  </si>
  <si>
    <t>Taxes paid related to net share settlement of equity awards</t>
  </si>
  <si>
    <t>Net cash provided by (used in) financing activities</t>
  </si>
  <si>
    <t>Effect of exchange rate changes on cash, cash equivalents and restricted cash</t>
  </si>
  <si>
    <t>Net increase (decrease) in cash, cash equivalents and restricted cash</t>
  </si>
  <si>
    <t>Cash, cash equivalents and restricted cash, beginning of year</t>
  </si>
  <si>
    <t>Cash, cash equivalents and restricted cash, end of year</t>
  </si>
  <si>
    <t>Supplemental disclosure:</t>
  </si>
  <si>
    <t>Income taxes paid</t>
  </si>
  <si>
    <t>Interest paid</t>
  </si>
  <si>
    <t>CONSOLIDATED STATEMENTS OF CASH FLOWS - USD ($) $ in Millions</t>
  </si>
  <si>
    <t>Operating activities</t>
  </si>
  <si>
    <t>Adjustments:</t>
  </si>
  <si>
    <t>Depreciation and impairment of property and equipment</t>
  </si>
  <si>
    <t>Amortization and impairment of intangible assets</t>
  </si>
  <si>
    <t>(Gain) loss on debt and equity securities, net</t>
  </si>
  <si>
    <t>Changes in assets and liabilities, net of effects of acquisitions:</t>
  </si>
  <si>
    <t>Accounts receivable, net</t>
  </si>
  <si>
    <t>Income taxes, net</t>
  </si>
  <si>
    <t>Other assets</t>
  </si>
  <si>
    <t>Accrued revenue share</t>
  </si>
  <si>
    <t>Investing activities</t>
  </si>
  <si>
    <t>Maturities and sales of marketable securities</t>
  </si>
  <si>
    <t>Purchases of non-marketable securities</t>
  </si>
  <si>
    <t>Maturities and sales of non-marketable securities</t>
  </si>
  <si>
    <t>Acquisitions, net of cash acquired, and purchases of intangible assets</t>
  </si>
  <si>
    <t>Other investing activities</t>
  </si>
  <si>
    <t>Financing activities</t>
  </si>
  <si>
    <t>Net payments related to stock-based award activities</t>
  </si>
  <si>
    <t>Repurchases of stock</t>
  </si>
  <si>
    <t>Proceeds from issuance of debt, net of costs</t>
  </si>
  <si>
    <t>Proceeds from sale of interest in consolidated entities, net</t>
  </si>
  <si>
    <t>Net cash used in financing activities</t>
  </si>
  <si>
    <t>Effect of exchange rate changes on cash and cash equivalents</t>
  </si>
  <si>
    <t>Net increase (decrease) in cash and cash equivalents</t>
  </si>
  <si>
    <t>Cash and cash equivalents at beginning of period</t>
  </si>
  <si>
    <t>Cash and cash equivalents at end of period</t>
  </si>
  <si>
    <t>Cash paid for income taxes, net of refunds</t>
  </si>
  <si>
    <t>Microsoft - 12 Months Ended</t>
  </si>
  <si>
    <t>USD In Millions</t>
  </si>
  <si>
    <t>Operating</t>
  </si>
  <si>
    <t>Change in Cash</t>
  </si>
  <si>
    <t>Classification</t>
  </si>
  <si>
    <t>Decline</t>
  </si>
  <si>
    <t>We can see that operating cash flows has been steady over the last few years but investing and financing are both negative. In the most recent year, we see that the change in cash is negative signaling the poor financial health of a company</t>
  </si>
  <si>
    <t>USD In Thouands</t>
  </si>
  <si>
    <t>Zoom - 12 Months Ended</t>
  </si>
  <si>
    <t>Maturity</t>
  </si>
  <si>
    <t>The Biggest Indications for me here are that the operating cash flows are pretty consistent which is a sign a company has balanced out a bit. Also the fact that they have begun to lose money in financing from buying back their own stock which a company that is growing or beginning wouldn't do. They are also obviously not declining.</t>
  </si>
  <si>
    <t>Netflix - 12 Months Ended</t>
  </si>
  <si>
    <t>Google - 12 Months Ended</t>
  </si>
  <si>
    <t>Free Cash Flow</t>
  </si>
  <si>
    <t>less: Cap Ex</t>
  </si>
  <si>
    <t>Op Cash Flow</t>
  </si>
  <si>
    <t>USD In Thousands</t>
  </si>
  <si>
    <t>Consolidated Statements Of Cash Flows - USD ($) $ in Millions</t>
  </si>
  <si>
    <t>Aug. 28, 2022</t>
  </si>
  <si>
    <t>Aug. 29, 2021</t>
  </si>
  <si>
    <t>Aug. 30, 2020</t>
  </si>
  <si>
    <t>CASH FLOWS FROM OPERATING ACTIVITIES</t>
  </si>
  <si>
    <t>Net income including noncontrolling interests</t>
  </si>
  <si>
    <t>Adjustments to reconcile net income including noncontrolling interests to net cash provided by operating activities:</t>
  </si>
  <si>
    <t>Non-cash lease expense</t>
  </si>
  <si>
    <t>Stock-based compensation</t>
  </si>
  <si>
    <t>Other non-cash operating activities, net</t>
  </si>
  <si>
    <t>Merchandise inventories</t>
  </si>
  <si>
    <t>Other operating assets and liabilities, net</t>
  </si>
  <si>
    <t>Net Cash Provided by (Used in) Operating Activities</t>
  </si>
  <si>
    <t>CASH FLOWS FROM INVESTING ACTIVITIES</t>
  </si>
  <si>
    <t>Maturities and sales of short-term investments</t>
  </si>
  <si>
    <t>Other investing activities, net</t>
  </si>
  <si>
    <t>Net Cash Provided by (Used in) Investing Activities</t>
  </si>
  <si>
    <t>CASH FLOWS FROM FINANCING ACTIVITIES</t>
  </si>
  <si>
    <t>Proceeds from issuance of long-term debt</t>
  </si>
  <si>
    <t>Repayments of long-term debt</t>
  </si>
  <si>
    <t>Tax withholdings on stock-based awards</t>
  </si>
  <si>
    <t>Cash dividend payments</t>
  </si>
  <si>
    <t>Dividend to noncontrolling interest</t>
  </si>
  <si>
    <t>Acquisition of noncontrolling interest</t>
  </si>
  <si>
    <t>Other financing activities, net</t>
  </si>
  <si>
    <t>Net Cash Provided by (Used in) Financing Activities</t>
  </si>
  <si>
    <t>EFFECT OF EXCHANGE RATE CHANGES ON CASH AND CASH EQUIVALENTS</t>
  </si>
  <si>
    <t>CASH AND CASH EQUIVALENTS BEGINNING OF YEAR</t>
  </si>
  <si>
    <t>CASH AND CASH EQUIVALENTS END OF YEAR</t>
  </si>
  <si>
    <t>SUPPLEMENTAL DISCLOSURE OF CASH FLOW INFORMATION:</t>
  </si>
  <si>
    <t>Interest</t>
  </si>
  <si>
    <t>Income taxes paid, net</t>
  </si>
  <si>
    <t>SUPPLEMENTAL DISCLOSURE OF NON-CASH ACTIVITIES:</t>
  </si>
  <si>
    <t>Changes in accrued property and equipment</t>
  </si>
  <si>
    <t>Costco - 12 Months Ended</t>
  </si>
  <si>
    <t xml:space="preserve">Exchange Rate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</si>
</sst>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 &quot;#,##0_);_(&quot;$ &quot;\(#,##0\)"/>
  </numFmts>
  <fonts count="6">
    <font>
      <sz val="11"/>
      <color theme="1"/>
      <name val="Calibri"/>
      <family val="2"/>
      <scheme val="minor"/>
    </font>
    <font>
      <sz val="11"/>
      <name val="Calibri"/>
      <family val="2"/>
    </font>
    <font>
      <b/>
      <sz val="11"/>
      <name val="Calibri"/>
      <family val="2"/>
    </font>
    <font>
      <sz val="11"/>
      <name val="Calibri"/>
      <family val="2"/>
      <scheme val="minor"/>
    </font>
    <font>
      <b/>
      <sz val="11"/>
      <name val="Calibri"/>
    </font>
    <font>
      <sz val="11"/>
      <name val="Calibri"/>
    </font>
  </fonts>
  <fills count="4">
    <fill>
      <patternFill patternType="none"/>
    </fill>
    <fill>
      <patternFill patternType="gray125"/>
    </fill>
    <fill>
      <patternFill patternType="solid">
        <fgColor rgb="FFFF9999"/>
        <bgColor indexed="64"/>
      </patternFill>
    </fill>
    <fill>
      <patternFill patternType="solid">
        <fgColor rgb="FFCCFFCC"/>
        <bgColor indexed="64"/>
      </patternFill>
    </fill>
  </fills>
  <borders count="4">
    <border>
      <left/>
      <right/>
      <top/>
      <bottom/>
      <diagonal/>
    </border>
    <border>
      <left/>
      <right/>
      <top/>
      <bottom style="thin">
        <color indexed="64"/>
      </bottom>
      <diagonal/>
    </border>
    <border>
      <left/>
      <right/>
      <top style="thin">
        <color indexed="64"/>
      </top>
      <bottom/>
      <diagonal/>
    </border>
    <border>
      <left/>
      <right/>
      <top/>
      <bottom style="medium">
        <color indexed="64"/>
      </bottom>
      <diagonal/>
    </border>
  </borders>
  <cellStyleXfs count="1">
    <xf numFmtId="0" fontId="0" fillId="0" borderId="0"/>
  </cellStyleXfs>
  <cellXfs count="28">
    <xf numFmtId="0" fontId="0" fillId="0" borderId="0" xfId="0"/>
    <xf numFmtId="164" fontId="1" fillId="0" borderId="0" xfId="0" applyNumberFormat="1" applyFont="1" applyAlignment="1">
      <alignment horizontal="right" vertical="top"/>
    </xf>
    <xf numFmtId="0" fontId="1" fillId="0" borderId="0" xfId="0" applyFont="1" applyAlignment="1">
      <alignment vertical="top" wrapText="1"/>
    </xf>
    <xf numFmtId="0" fontId="2" fillId="0" borderId="0" xfId="0" applyFont="1" applyAlignment="1">
      <alignment vertical="top" wrapText="1"/>
    </xf>
    <xf numFmtId="37" fontId="1" fillId="0" borderId="0" xfId="0" applyNumberFormat="1" applyFont="1" applyAlignment="1">
      <alignment horizontal="right" vertical="top"/>
    </xf>
    <xf numFmtId="0" fontId="1" fillId="0" borderId="0" xfId="0" applyFont="1" applyAlignment="1">
      <alignment horizontal="center" vertical="center" wrapText="1"/>
    </xf>
    <xf numFmtId="0" fontId="2" fillId="0" borderId="0" xfId="0" applyFont="1" applyAlignment="1">
      <alignment horizontal="center" vertical="center" wrapText="1"/>
    </xf>
    <xf numFmtId="0" fontId="0" fillId="0" borderId="0" xfId="0"/>
    <xf numFmtId="0" fontId="1" fillId="0" borderId="0" xfId="0" applyFont="1" applyAlignment="1">
      <alignment horizontal="center" vertical="center" wrapText="1"/>
    </xf>
    <xf numFmtId="0" fontId="0" fillId="0" borderId="0" xfId="0" applyAlignment="1">
      <alignment horizontal="center"/>
    </xf>
    <xf numFmtId="0" fontId="2" fillId="0" borderId="1" xfId="0" applyFont="1" applyBorder="1" applyAlignment="1">
      <alignment horizontal="center" vertical="center" wrapText="1"/>
    </xf>
    <xf numFmtId="0" fontId="0" fillId="0" borderId="2" xfId="0" applyBorder="1"/>
    <xf numFmtId="37" fontId="0" fillId="0" borderId="3" xfId="0" applyNumberFormat="1" applyBorder="1"/>
    <xf numFmtId="37" fontId="0" fillId="2" borderId="0" xfId="0" applyNumberFormat="1" applyFill="1" applyBorder="1"/>
    <xf numFmtId="37" fontId="3" fillId="3" borderId="0" xfId="0" applyNumberFormat="1" applyFont="1" applyFill="1" applyBorder="1"/>
    <xf numFmtId="37" fontId="0" fillId="0" borderId="0" xfId="0" applyNumberFormat="1"/>
    <xf numFmtId="0" fontId="0" fillId="0" borderId="0" xfId="0" applyAlignment="1">
      <alignment horizontal="center" vertical="top" wrapText="1"/>
    </xf>
    <xf numFmtId="37" fontId="0" fillId="3" borderId="0" xfId="0" applyNumberFormat="1" applyFill="1" applyBorder="1"/>
    <xf numFmtId="0" fontId="2" fillId="0" borderId="0" xfId="0" applyFont="1" applyFill="1" applyBorder="1" applyAlignment="1">
      <alignment horizontal="center" vertical="center" wrapText="1"/>
    </xf>
    <xf numFmtId="37" fontId="0" fillId="3" borderId="0" xfId="0" applyNumberFormat="1" applyFill="1"/>
    <xf numFmtId="37" fontId="0" fillId="2" borderId="0" xfId="0" applyNumberFormat="1" applyFill="1"/>
    <xf numFmtId="0" fontId="4"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center" vertical="center" wrapText="1"/>
    </xf>
    <xf numFmtId="0" fontId="4" fillId="0" borderId="0" xfId="0" applyFont="1" applyAlignment="1">
      <alignment vertical="top" wrapText="1"/>
    </xf>
    <xf numFmtId="0" fontId="5" fillId="0" borderId="0" xfId="0" applyFont="1" applyAlignment="1">
      <alignment vertical="top" wrapText="1"/>
    </xf>
    <xf numFmtId="164" fontId="5" fillId="0" borderId="0" xfId="0" applyNumberFormat="1" applyFont="1" applyAlignment="1">
      <alignment horizontal="right" vertical="top"/>
    </xf>
    <xf numFmtId="37" fontId="5" fillId="0" borderId="0" xfId="0" applyNumberFormat="1" applyFont="1" applyAlignment="1">
      <alignment horizontal="right" vertical="top"/>
    </xf>
  </cellXfs>
  <cellStyles count="1">
    <cellStyle name="Normal" xfId="0" builtinId="0"/>
  </cellStyles>
  <dxfs count="0"/>
  <tableStyles count="0" defaultTableStyle="TableStyleMedium2" defaultPivotStyle="PivotStyleLight16"/>
  <colors>
    <mruColors>
      <color rgb="FFFF9999"/>
      <color rgb="FFCCFFCC"/>
      <color rgb="FFFF5050"/>
      <color rgb="FF66FF66"/>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1B878-55F7-45D0-86A6-08216C72B96D}">
  <dimension ref="A1:D40"/>
  <sheetViews>
    <sheetView topLeftCell="A13" workbookViewId="0">
      <selection activeCell="A20" sqref="A20"/>
    </sheetView>
  </sheetViews>
  <sheetFormatPr defaultRowHeight="14.25"/>
  <cols>
    <col min="1" max="1" width="80" customWidth="1"/>
    <col min="2" max="2" width="16" customWidth="1"/>
    <col min="3" max="4" width="14" customWidth="1"/>
  </cols>
  <sheetData>
    <row r="1" spans="1:4">
      <c r="A1" s="6" t="s">
        <v>0</v>
      </c>
      <c r="B1" s="8" t="s">
        <v>1</v>
      </c>
      <c r="C1" s="7"/>
      <c r="D1" s="7"/>
    </row>
    <row r="2" spans="1:4">
      <c r="A2" s="7"/>
      <c r="B2" s="5" t="s">
        <v>2</v>
      </c>
      <c r="C2" s="5" t="s">
        <v>3</v>
      </c>
      <c r="D2" s="5" t="s">
        <v>4</v>
      </c>
    </row>
    <row r="3" spans="1:4">
      <c r="A3" s="3" t="s">
        <v>5</v>
      </c>
      <c r="B3" s="2" t="s">
        <v>6</v>
      </c>
      <c r="C3" s="2" t="s">
        <v>6</v>
      </c>
      <c r="D3" s="2" t="s">
        <v>6</v>
      </c>
    </row>
    <row r="4" spans="1:4">
      <c r="A4" s="2" t="s">
        <v>7</v>
      </c>
      <c r="B4" s="1">
        <v>72738</v>
      </c>
      <c r="C4" s="1">
        <v>61271</v>
      </c>
      <c r="D4" s="1">
        <v>44281</v>
      </c>
    </row>
    <row r="5" spans="1:4">
      <c r="A5" s="3" t="s">
        <v>8</v>
      </c>
      <c r="B5" s="2" t="s">
        <v>6</v>
      </c>
      <c r="C5" s="2" t="s">
        <v>6</v>
      </c>
      <c r="D5" s="2" t="s">
        <v>6</v>
      </c>
    </row>
    <row r="6" spans="1:4">
      <c r="A6" s="2" t="s">
        <v>9</v>
      </c>
      <c r="B6" s="4">
        <v>14460</v>
      </c>
      <c r="C6" s="4">
        <v>11686</v>
      </c>
      <c r="D6" s="4">
        <v>12796</v>
      </c>
    </row>
    <row r="7" spans="1:4">
      <c r="A7" s="2" t="s">
        <v>10</v>
      </c>
      <c r="B7" s="4">
        <v>7502</v>
      </c>
      <c r="C7" s="4">
        <v>6118</v>
      </c>
      <c r="D7" s="4">
        <v>5289</v>
      </c>
    </row>
    <row r="8" spans="1:4">
      <c r="A8" s="2" t="s">
        <v>11</v>
      </c>
      <c r="B8" s="4">
        <v>-409</v>
      </c>
      <c r="C8" s="4">
        <v>-1249</v>
      </c>
      <c r="D8" s="4">
        <v>-219</v>
      </c>
    </row>
    <row r="9" spans="1:4">
      <c r="A9" s="2" t="s">
        <v>12</v>
      </c>
      <c r="B9" s="4">
        <v>-5702</v>
      </c>
      <c r="C9" s="4">
        <v>-150</v>
      </c>
      <c r="D9" s="4">
        <v>11</v>
      </c>
    </row>
    <row r="10" spans="1:4">
      <c r="A10" s="3" t="s">
        <v>13</v>
      </c>
      <c r="B10" s="2" t="s">
        <v>6</v>
      </c>
      <c r="C10" s="2" t="s">
        <v>6</v>
      </c>
      <c r="D10" s="2" t="s">
        <v>6</v>
      </c>
    </row>
    <row r="11" spans="1:4">
      <c r="A11" s="2" t="s">
        <v>14</v>
      </c>
      <c r="B11" s="4">
        <v>-6834</v>
      </c>
      <c r="C11" s="4">
        <v>-6481</v>
      </c>
      <c r="D11" s="4">
        <v>-2577</v>
      </c>
    </row>
    <row r="12" spans="1:4">
      <c r="A12" s="2" t="s">
        <v>15</v>
      </c>
      <c r="B12" s="4">
        <v>-1123</v>
      </c>
      <c r="C12" s="4">
        <v>-737</v>
      </c>
      <c r="D12" s="4">
        <v>168</v>
      </c>
    </row>
    <row r="13" spans="1:4">
      <c r="A13" s="2" t="s">
        <v>16</v>
      </c>
      <c r="B13" s="4">
        <v>-709</v>
      </c>
      <c r="C13" s="4">
        <v>-932</v>
      </c>
      <c r="D13" s="4">
        <v>-2330</v>
      </c>
    </row>
    <row r="14" spans="1:4">
      <c r="A14" s="2" t="s">
        <v>17</v>
      </c>
      <c r="B14" s="4">
        <v>-2805</v>
      </c>
      <c r="C14" s="4">
        <v>-3459</v>
      </c>
      <c r="D14" s="4">
        <v>-1037</v>
      </c>
    </row>
    <row r="15" spans="1:4">
      <c r="A15" s="2" t="s">
        <v>18</v>
      </c>
      <c r="B15" s="4">
        <v>2943</v>
      </c>
      <c r="C15" s="4">
        <v>2798</v>
      </c>
      <c r="D15" s="4">
        <v>3018</v>
      </c>
    </row>
    <row r="16" spans="1:4">
      <c r="A16" s="2" t="s">
        <v>19</v>
      </c>
      <c r="B16" s="4">
        <v>5109</v>
      </c>
      <c r="C16" s="4">
        <v>4633</v>
      </c>
      <c r="D16" s="4">
        <v>2212</v>
      </c>
    </row>
    <row r="17" spans="1:4">
      <c r="A17" s="2" t="s">
        <v>20</v>
      </c>
      <c r="B17" s="4">
        <v>696</v>
      </c>
      <c r="C17" s="4">
        <v>-2309</v>
      </c>
      <c r="D17" s="4">
        <v>-3631</v>
      </c>
    </row>
    <row r="18" spans="1:4">
      <c r="A18" s="2" t="s">
        <v>21</v>
      </c>
      <c r="B18" s="4">
        <v>2344</v>
      </c>
      <c r="C18" s="4">
        <v>4149</v>
      </c>
      <c r="D18" s="4">
        <v>1346</v>
      </c>
    </row>
    <row r="19" spans="1:4">
      <c r="A19" s="2" t="s">
        <v>22</v>
      </c>
      <c r="B19" s="4">
        <v>825</v>
      </c>
      <c r="C19" s="4">
        <v>1402</v>
      </c>
      <c r="D19" s="4">
        <v>1348</v>
      </c>
    </row>
    <row r="20" spans="1:4">
      <c r="A20" s="2" t="s">
        <v>23</v>
      </c>
      <c r="B20" s="4">
        <v>89035</v>
      </c>
      <c r="C20" s="4">
        <v>76740</v>
      </c>
      <c r="D20" s="4">
        <v>60675</v>
      </c>
    </row>
    <row r="21" spans="1:4">
      <c r="A21" s="3" t="s">
        <v>24</v>
      </c>
      <c r="B21" s="2" t="s">
        <v>6</v>
      </c>
      <c r="C21" s="2" t="s">
        <v>6</v>
      </c>
      <c r="D21" s="2" t="s">
        <v>6</v>
      </c>
    </row>
    <row r="22" spans="1:4">
      <c r="A22" s="2" t="s">
        <v>25</v>
      </c>
      <c r="B22" s="4">
        <v>0</v>
      </c>
      <c r="C22" s="4">
        <v>-1754</v>
      </c>
      <c r="D22" s="4">
        <v>-3417</v>
      </c>
    </row>
    <row r="23" spans="1:4">
      <c r="A23" s="2" t="s">
        <v>26</v>
      </c>
      <c r="B23" s="4">
        <v>-9023</v>
      </c>
      <c r="C23" s="4">
        <v>-3750</v>
      </c>
      <c r="D23" s="4">
        <v>-5518</v>
      </c>
    </row>
    <row r="24" spans="1:4">
      <c r="A24" s="2" t="s">
        <v>27</v>
      </c>
      <c r="B24" s="4">
        <v>1841</v>
      </c>
      <c r="C24" s="4">
        <v>1693</v>
      </c>
      <c r="D24" s="4">
        <v>1343</v>
      </c>
    </row>
    <row r="25" spans="1:4">
      <c r="A25" s="2" t="s">
        <v>28</v>
      </c>
      <c r="B25" s="4">
        <v>-32696</v>
      </c>
      <c r="C25" s="4">
        <v>-27385</v>
      </c>
      <c r="D25" s="4">
        <v>-22968</v>
      </c>
    </row>
    <row r="26" spans="1:4">
      <c r="A26" s="2" t="s">
        <v>29</v>
      </c>
      <c r="B26" s="4">
        <v>-18135</v>
      </c>
      <c r="C26" s="4">
        <v>-16521</v>
      </c>
      <c r="D26" s="4">
        <v>-15137</v>
      </c>
    </row>
    <row r="27" spans="1:4">
      <c r="A27" s="2" t="s">
        <v>30</v>
      </c>
      <c r="B27" s="4">
        <v>-863</v>
      </c>
      <c r="C27" s="4">
        <v>-769</v>
      </c>
      <c r="D27" s="4">
        <v>-334</v>
      </c>
    </row>
    <row r="28" spans="1:4">
      <c r="A28" s="2" t="s">
        <v>31</v>
      </c>
      <c r="B28" s="4">
        <v>-58876</v>
      </c>
      <c r="C28" s="4">
        <v>-48486</v>
      </c>
      <c r="D28" s="4">
        <v>-46031</v>
      </c>
    </row>
    <row r="29" spans="1:4">
      <c r="A29" s="3" t="s">
        <v>32</v>
      </c>
      <c r="B29" s="2" t="s">
        <v>6</v>
      </c>
      <c r="C29" s="2" t="s">
        <v>6</v>
      </c>
      <c r="D29" s="2" t="s">
        <v>6</v>
      </c>
    </row>
    <row r="30" spans="1:4">
      <c r="A30" s="2" t="s">
        <v>33</v>
      </c>
      <c r="B30" s="4">
        <v>-23886</v>
      </c>
      <c r="C30" s="4">
        <v>-20622</v>
      </c>
      <c r="D30" s="4">
        <v>-15441</v>
      </c>
    </row>
    <row r="31" spans="1:4">
      <c r="A31" s="2" t="s">
        <v>34</v>
      </c>
      <c r="B31" s="4">
        <v>-22038</v>
      </c>
      <c r="C31" s="4">
        <v>-8909</v>
      </c>
      <c r="D31" s="4">
        <v>-2521</v>
      </c>
    </row>
    <row r="32" spans="1:4">
      <c r="A32" s="2" t="s">
        <v>35</v>
      </c>
      <c r="B32" s="4">
        <v>-26456</v>
      </c>
      <c r="C32" s="4">
        <v>-62924</v>
      </c>
      <c r="D32" s="4">
        <v>-77190</v>
      </c>
    </row>
    <row r="33" spans="1:4">
      <c r="A33" s="2" t="s">
        <v>36</v>
      </c>
      <c r="B33" s="4">
        <v>16451</v>
      </c>
      <c r="C33" s="4">
        <v>51792</v>
      </c>
      <c r="D33" s="4">
        <v>66449</v>
      </c>
    </row>
    <row r="34" spans="1:4">
      <c r="A34" s="2" t="s">
        <v>37</v>
      </c>
      <c r="B34" s="4">
        <v>28443</v>
      </c>
      <c r="C34" s="4">
        <v>14008</v>
      </c>
      <c r="D34" s="4">
        <v>17721</v>
      </c>
    </row>
    <row r="35" spans="1:4">
      <c r="A35" s="2" t="s">
        <v>30</v>
      </c>
      <c r="B35" s="4">
        <v>-2825</v>
      </c>
      <c r="C35" s="4">
        <v>-922</v>
      </c>
      <c r="D35" s="4">
        <v>-1241</v>
      </c>
    </row>
    <row r="36" spans="1:4">
      <c r="A36" s="2" t="s">
        <v>38</v>
      </c>
      <c r="B36" s="4">
        <v>-30311</v>
      </c>
      <c r="C36" s="4">
        <v>-27577</v>
      </c>
      <c r="D36" s="4">
        <v>-12223</v>
      </c>
    </row>
    <row r="37" spans="1:4">
      <c r="A37" s="2" t="s">
        <v>39</v>
      </c>
      <c r="B37" s="4">
        <v>-141</v>
      </c>
      <c r="C37" s="4">
        <v>-29</v>
      </c>
      <c r="D37" s="4">
        <v>-201</v>
      </c>
    </row>
    <row r="38" spans="1:4">
      <c r="A38" s="2" t="s">
        <v>40</v>
      </c>
      <c r="B38" s="4">
        <v>-293</v>
      </c>
      <c r="C38" s="4">
        <v>648</v>
      </c>
      <c r="D38" s="4">
        <v>2220</v>
      </c>
    </row>
    <row r="39" spans="1:4">
      <c r="A39" s="2" t="s">
        <v>41</v>
      </c>
      <c r="B39" s="4">
        <v>14224</v>
      </c>
      <c r="C39" s="4">
        <v>13576</v>
      </c>
      <c r="D39" s="4">
        <v>11356</v>
      </c>
    </row>
    <row r="40" spans="1:4">
      <c r="A40" s="2" t="s">
        <v>42</v>
      </c>
      <c r="B40" s="1">
        <v>13931</v>
      </c>
      <c r="C40" s="1">
        <v>14224</v>
      </c>
      <c r="D40" s="1">
        <v>13576</v>
      </c>
    </row>
  </sheetData>
  <mergeCells count="2">
    <mergeCell ref="A1:A2"/>
    <mergeCell ref="B1:D1"/>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16035-5F59-4C12-B158-2944EBB1A5A5}">
  <dimension ref="A1:D63"/>
  <sheetViews>
    <sheetView topLeftCell="A18" workbookViewId="0">
      <selection activeCell="A16" sqref="A16"/>
    </sheetView>
  </sheetViews>
  <sheetFormatPr defaultRowHeight="14.25"/>
  <cols>
    <col min="1" max="1" width="80" customWidth="1"/>
    <col min="2" max="2" width="16" customWidth="1"/>
    <col min="3" max="4" width="14" customWidth="1"/>
  </cols>
  <sheetData>
    <row r="1" spans="1:4">
      <c r="A1" s="6" t="s">
        <v>43</v>
      </c>
      <c r="B1" s="8" t="s">
        <v>1</v>
      </c>
      <c r="C1" s="7"/>
      <c r="D1" s="7"/>
    </row>
    <row r="2" spans="1:4">
      <c r="A2" s="7"/>
      <c r="B2" s="5" t="s">
        <v>44</v>
      </c>
      <c r="C2" s="5" t="s">
        <v>45</v>
      </c>
      <c r="D2" s="5" t="s">
        <v>46</v>
      </c>
    </row>
    <row r="3" spans="1:4">
      <c r="A3" s="3" t="s">
        <v>47</v>
      </c>
      <c r="B3" s="2" t="s">
        <v>6</v>
      </c>
      <c r="C3" s="2" t="s">
        <v>6</v>
      </c>
      <c r="D3" s="2" t="s">
        <v>6</v>
      </c>
    </row>
    <row r="4" spans="1:4">
      <c r="A4" s="2" t="s">
        <v>7</v>
      </c>
      <c r="B4" s="1">
        <v>103711</v>
      </c>
      <c r="C4" s="1">
        <v>1375639</v>
      </c>
      <c r="D4" s="1">
        <v>672316</v>
      </c>
    </row>
    <row r="5" spans="1:4">
      <c r="A5" s="3" t="s">
        <v>48</v>
      </c>
      <c r="B5" s="2" t="s">
        <v>6</v>
      </c>
      <c r="C5" s="2" t="s">
        <v>6</v>
      </c>
      <c r="D5" s="2" t="s">
        <v>6</v>
      </c>
    </row>
    <row r="6" spans="1:4">
      <c r="A6" s="2" t="s">
        <v>10</v>
      </c>
      <c r="B6" s="4">
        <v>1285752</v>
      </c>
      <c r="C6" s="4">
        <v>477287</v>
      </c>
      <c r="D6" s="4">
        <v>275818</v>
      </c>
    </row>
    <row r="7" spans="1:4">
      <c r="A7" s="2" t="s">
        <v>12</v>
      </c>
      <c r="B7" s="4">
        <v>-160961</v>
      </c>
      <c r="C7" s="4">
        <v>-327957</v>
      </c>
      <c r="D7" s="4">
        <v>0</v>
      </c>
    </row>
    <row r="8" spans="1:4">
      <c r="A8" s="2" t="s">
        <v>49</v>
      </c>
      <c r="B8" s="4">
        <v>259368</v>
      </c>
      <c r="C8" s="4">
        <v>177283</v>
      </c>
      <c r="D8" s="4">
        <v>104306</v>
      </c>
    </row>
    <row r="9" spans="1:4">
      <c r="A9" s="2" t="s">
        <v>50</v>
      </c>
      <c r="B9" s="4">
        <v>37571</v>
      </c>
      <c r="C9" s="2" t="s">
        <v>6</v>
      </c>
      <c r="D9" s="2" t="s">
        <v>6</v>
      </c>
    </row>
    <row r="10" spans="1:4">
      <c r="A10" s="2" t="s">
        <v>50</v>
      </c>
      <c r="B10" s="2" t="s">
        <v>6</v>
      </c>
      <c r="C10" s="4">
        <v>-43761</v>
      </c>
      <c r="D10" s="4">
        <v>-2538</v>
      </c>
    </row>
    <row r="11" spans="1:4">
      <c r="A11" s="2" t="s">
        <v>51</v>
      </c>
      <c r="B11" s="4">
        <v>82321</v>
      </c>
      <c r="C11" s="4">
        <v>48188</v>
      </c>
      <c r="D11" s="4">
        <v>28857</v>
      </c>
    </row>
    <row r="12" spans="1:4">
      <c r="A12" s="2" t="s">
        <v>52</v>
      </c>
      <c r="B12" s="4">
        <v>50285</v>
      </c>
      <c r="C12" s="4">
        <v>36747</v>
      </c>
      <c r="D12" s="4">
        <v>32007</v>
      </c>
    </row>
    <row r="13" spans="1:4">
      <c r="A13" s="2" t="s">
        <v>53</v>
      </c>
      <c r="B13" s="4">
        <v>28933</v>
      </c>
      <c r="C13" s="4">
        <v>18387</v>
      </c>
      <c r="D13" s="4">
        <v>10887</v>
      </c>
    </row>
    <row r="14" spans="1:4">
      <c r="A14" s="2" t="s">
        <v>54</v>
      </c>
      <c r="B14" s="4">
        <v>0</v>
      </c>
      <c r="C14" s="4">
        <v>0</v>
      </c>
      <c r="D14" s="4">
        <v>23312</v>
      </c>
    </row>
    <row r="15" spans="1:4">
      <c r="A15" s="2" t="s">
        <v>55</v>
      </c>
      <c r="B15" s="4">
        <v>1206</v>
      </c>
      <c r="C15" s="4">
        <v>25316</v>
      </c>
      <c r="D15" s="4">
        <v>5433</v>
      </c>
    </row>
    <row r="16" spans="1:4">
      <c r="A16" s="2" t="s">
        <v>55</v>
      </c>
      <c r="B16" s="4">
        <v>14913</v>
      </c>
      <c r="C16" s="4">
        <v>4591</v>
      </c>
      <c r="D16" s="4">
        <v>927</v>
      </c>
    </row>
    <row r="17" spans="1:4">
      <c r="A17" s="3" t="s">
        <v>13</v>
      </c>
      <c r="B17" s="2" t="s">
        <v>6</v>
      </c>
      <c r="C17" s="2" t="s">
        <v>6</v>
      </c>
      <c r="D17" s="2" t="s">
        <v>6</v>
      </c>
    </row>
    <row r="18" spans="1:4">
      <c r="A18" s="2" t="s">
        <v>14</v>
      </c>
      <c r="B18" s="4">
        <v>-231845</v>
      </c>
      <c r="C18" s="4">
        <v>-159183</v>
      </c>
      <c r="D18" s="4">
        <v>-219039</v>
      </c>
    </row>
    <row r="19" spans="1:4">
      <c r="A19" s="2" t="s">
        <v>57</v>
      </c>
      <c r="B19" s="4">
        <v>-18066</v>
      </c>
      <c r="C19" s="4">
        <v>-155934</v>
      </c>
      <c r="D19" s="4">
        <v>-68521</v>
      </c>
    </row>
    <row r="20" spans="1:4">
      <c r="A20" s="2" t="s">
        <v>58</v>
      </c>
      <c r="B20" s="4">
        <v>-298629</v>
      </c>
      <c r="C20" s="4">
        <v>-247371</v>
      </c>
      <c r="D20" s="4">
        <v>-307068</v>
      </c>
    </row>
    <row r="21" spans="1:4">
      <c r="A21" s="2" t="s">
        <v>18</v>
      </c>
      <c r="B21" s="4">
        <v>11611</v>
      </c>
      <c r="C21" s="4">
        <v>-2218</v>
      </c>
      <c r="D21" s="4">
        <v>3481</v>
      </c>
    </row>
    <row r="22" spans="1:4">
      <c r="A22" s="2" t="s">
        <v>59</v>
      </c>
      <c r="B22" s="4">
        <v>20530</v>
      </c>
      <c r="C22" s="4">
        <v>101369</v>
      </c>
      <c r="D22" s="4">
        <v>251654</v>
      </c>
    </row>
    <row r="23" spans="1:4">
      <c r="A23" s="2" t="s">
        <v>60</v>
      </c>
      <c r="B23" s="4">
        <v>127401</v>
      </c>
      <c r="C23" s="4">
        <v>293887</v>
      </c>
      <c r="D23" s="4">
        <v>665724</v>
      </c>
    </row>
    <row r="24" spans="1:4">
      <c r="A24" s="2" t="s">
        <v>61</v>
      </c>
      <c r="B24" s="4">
        <v>-23839</v>
      </c>
      <c r="C24" s="4">
        <v>-17004</v>
      </c>
      <c r="D24" s="4">
        <v>-6379</v>
      </c>
    </row>
    <row r="25" spans="1:4">
      <c r="A25" s="2" t="s">
        <v>62</v>
      </c>
      <c r="B25" s="4">
        <v>1290262</v>
      </c>
      <c r="C25" s="4">
        <v>1605266</v>
      </c>
      <c r="D25" s="4">
        <v>1471177</v>
      </c>
    </row>
    <row r="26" spans="1:4">
      <c r="A26" s="3" t="s">
        <v>63</v>
      </c>
      <c r="B26" s="2" t="s">
        <v>6</v>
      </c>
      <c r="C26" s="2" t="s">
        <v>6</v>
      </c>
      <c r="D26" s="2" t="s">
        <v>6</v>
      </c>
    </row>
    <row r="27" spans="1:4">
      <c r="A27" s="2" t="s">
        <v>64</v>
      </c>
      <c r="B27" s="4">
        <v>-2849121</v>
      </c>
      <c r="C27" s="4">
        <v>-4434749</v>
      </c>
      <c r="D27" s="4">
        <v>-2056470</v>
      </c>
    </row>
    <row r="28" spans="1:4">
      <c r="A28" s="2" t="s">
        <v>65</v>
      </c>
      <c r="B28" s="4">
        <v>2835196</v>
      </c>
      <c r="C28" s="4">
        <v>1733043</v>
      </c>
      <c r="D28" s="4">
        <v>580795</v>
      </c>
    </row>
    <row r="29" spans="1:4">
      <c r="A29" s="2" t="s">
        <v>66</v>
      </c>
      <c r="B29" s="4">
        <v>0</v>
      </c>
      <c r="C29" s="4">
        <v>296867</v>
      </c>
      <c r="D29" s="4">
        <v>36897</v>
      </c>
    </row>
    <row r="30" spans="1:4">
      <c r="A30" s="2" t="s">
        <v>67</v>
      </c>
      <c r="B30" s="4">
        <v>-103826</v>
      </c>
      <c r="C30" s="4">
        <v>-132590</v>
      </c>
      <c r="D30" s="4">
        <v>-79972</v>
      </c>
    </row>
    <row r="31" spans="1:4">
      <c r="A31" s="2" t="s">
        <v>68</v>
      </c>
      <c r="B31" s="4">
        <v>-69050</v>
      </c>
      <c r="C31" s="4">
        <v>-305149</v>
      </c>
      <c r="D31" s="4">
        <v>-13000</v>
      </c>
    </row>
    <row r="32" spans="1:4">
      <c r="A32" s="2" t="s">
        <v>69</v>
      </c>
      <c r="B32" s="4">
        <v>-120553</v>
      </c>
      <c r="C32" s="4">
        <v>-3501</v>
      </c>
      <c r="D32" s="4">
        <v>-26486</v>
      </c>
    </row>
    <row r="33" spans="1:4">
      <c r="A33" s="2" t="s">
        <v>70</v>
      </c>
      <c r="B33" s="4">
        <v>-11268</v>
      </c>
      <c r="C33" s="4">
        <v>-13018</v>
      </c>
      <c r="D33" s="4">
        <v>-5843</v>
      </c>
    </row>
    <row r="34" spans="1:4">
      <c r="A34" s="2" t="s">
        <v>56</v>
      </c>
      <c r="B34" s="4">
        <v>300</v>
      </c>
      <c r="C34" s="4">
        <v>0</v>
      </c>
      <c r="D34" s="4">
        <v>1659</v>
      </c>
    </row>
    <row r="35" spans="1:4">
      <c r="A35" s="2" t="s">
        <v>71</v>
      </c>
      <c r="B35" s="4">
        <v>-318322</v>
      </c>
      <c r="C35" s="4">
        <v>-2859097</v>
      </c>
      <c r="D35" s="4">
        <v>-1562420</v>
      </c>
    </row>
    <row r="36" spans="1:4">
      <c r="A36" s="3" t="s">
        <v>72</v>
      </c>
      <c r="B36" s="2" t="s">
        <v>6</v>
      </c>
      <c r="C36" s="2" t="s">
        <v>6</v>
      </c>
      <c r="D36" s="2" t="s">
        <v>6</v>
      </c>
    </row>
    <row r="37" spans="1:4">
      <c r="A37" s="2" t="s">
        <v>73</v>
      </c>
      <c r="B37" s="4">
        <v>-1000003</v>
      </c>
      <c r="C37" s="4">
        <v>0</v>
      </c>
      <c r="D37" s="4">
        <v>0</v>
      </c>
    </row>
    <row r="38" spans="1:4">
      <c r="A38" s="2" t="s">
        <v>74</v>
      </c>
      <c r="B38" s="4">
        <v>53710</v>
      </c>
      <c r="C38" s="4">
        <v>59331</v>
      </c>
      <c r="D38" s="4">
        <v>38433</v>
      </c>
    </row>
    <row r="39" spans="1:4">
      <c r="A39" s="2" t="s">
        <v>75</v>
      </c>
      <c r="B39" s="4">
        <v>8577</v>
      </c>
      <c r="C39" s="4">
        <v>14404</v>
      </c>
      <c r="D39" s="4">
        <v>28550</v>
      </c>
    </row>
    <row r="40" spans="1:4" ht="28.5">
      <c r="A40" s="2" t="s">
        <v>76</v>
      </c>
      <c r="B40" s="4">
        <v>774</v>
      </c>
      <c r="C40" s="4">
        <v>-40004</v>
      </c>
      <c r="D40" s="4">
        <v>4088</v>
      </c>
    </row>
    <row r="41" spans="1:4" ht="28.5">
      <c r="A41" s="2" t="s">
        <v>77</v>
      </c>
      <c r="B41" s="4">
        <v>0</v>
      </c>
      <c r="C41" s="4">
        <v>0</v>
      </c>
      <c r="D41" s="4">
        <v>1979206</v>
      </c>
    </row>
    <row r="42" spans="1:4">
      <c r="A42" s="2" t="s">
        <v>56</v>
      </c>
      <c r="B42" s="4">
        <v>0</v>
      </c>
      <c r="C42" s="4">
        <v>337</v>
      </c>
      <c r="D42" s="4">
        <v>0</v>
      </c>
    </row>
    <row r="43" spans="1:4">
      <c r="A43" s="2" t="s">
        <v>78</v>
      </c>
      <c r="B43" s="4">
        <v>-936942</v>
      </c>
      <c r="C43" s="4">
        <v>34068</v>
      </c>
      <c r="D43" s="4">
        <v>2050277</v>
      </c>
    </row>
    <row r="44" spans="1:4">
      <c r="A44" s="2" t="s">
        <v>79</v>
      </c>
      <c r="B44" s="4">
        <v>-8108</v>
      </c>
      <c r="C44" s="4">
        <v>0</v>
      </c>
      <c r="D44" s="4">
        <v>0</v>
      </c>
    </row>
    <row r="45" spans="1:4">
      <c r="A45" s="2" t="s">
        <v>80</v>
      </c>
      <c r="B45" s="4">
        <v>26890</v>
      </c>
      <c r="C45" s="4">
        <v>-1219763</v>
      </c>
      <c r="D45" s="4">
        <v>1959034</v>
      </c>
    </row>
    <row r="46" spans="1:4">
      <c r="A46" s="2" t="s">
        <v>81</v>
      </c>
      <c r="B46" s="4">
        <v>1073353</v>
      </c>
      <c r="C46" s="4">
        <v>2293116</v>
      </c>
      <c r="D46" s="4">
        <v>334082</v>
      </c>
    </row>
    <row r="47" spans="1:4">
      <c r="A47" s="2" t="s">
        <v>82</v>
      </c>
      <c r="B47" s="4">
        <v>1100243</v>
      </c>
      <c r="C47" s="4">
        <v>1073353</v>
      </c>
      <c r="D47" s="4">
        <v>2293116</v>
      </c>
    </row>
    <row r="48" spans="1:4">
      <c r="A48" s="3" t="s">
        <v>83</v>
      </c>
      <c r="B48" s="2" t="s">
        <v>6</v>
      </c>
      <c r="C48" s="2" t="s">
        <v>6</v>
      </c>
      <c r="D48" s="2" t="s">
        <v>6</v>
      </c>
    </row>
    <row r="49" spans="1:4">
      <c r="A49" s="2" t="s">
        <v>84</v>
      </c>
      <c r="B49" s="4">
        <v>309084</v>
      </c>
      <c r="C49" s="4">
        <v>38979</v>
      </c>
      <c r="D49" s="4">
        <v>3181</v>
      </c>
    </row>
    <row r="50" spans="1:4">
      <c r="A50" s="3" t="s">
        <v>85</v>
      </c>
      <c r="B50" s="2" t="s">
        <v>6</v>
      </c>
      <c r="C50" s="2" t="s">
        <v>6</v>
      </c>
      <c r="D50" s="2" t="s">
        <v>6</v>
      </c>
    </row>
    <row r="51" spans="1:4">
      <c r="A51" s="2" t="s">
        <v>86</v>
      </c>
      <c r="B51" s="4">
        <v>11946</v>
      </c>
      <c r="C51" s="4">
        <v>13728</v>
      </c>
      <c r="D51" s="4">
        <v>34514</v>
      </c>
    </row>
    <row r="52" spans="1:4">
      <c r="A52" s="2" t="s">
        <v>87</v>
      </c>
      <c r="B52" s="4">
        <v>238</v>
      </c>
      <c r="C52" s="4">
        <v>407</v>
      </c>
      <c r="D52" s="4">
        <v>558</v>
      </c>
    </row>
    <row r="53" spans="1:4" ht="28.5">
      <c r="A53" s="3" t="s">
        <v>88</v>
      </c>
      <c r="B53" s="2" t="s">
        <v>6</v>
      </c>
      <c r="C53" s="2" t="s">
        <v>6</v>
      </c>
      <c r="D53" s="2" t="s">
        <v>6</v>
      </c>
    </row>
    <row r="54" spans="1:4">
      <c r="A54" s="2" t="s">
        <v>89</v>
      </c>
      <c r="B54" s="4">
        <v>1086830</v>
      </c>
      <c r="C54" s="4">
        <v>1062820</v>
      </c>
      <c r="D54" s="4">
        <v>2240303</v>
      </c>
    </row>
    <row r="55" spans="1:4">
      <c r="A55" s="2" t="s">
        <v>90</v>
      </c>
      <c r="B55" s="4">
        <v>13141</v>
      </c>
      <c r="C55" s="4">
        <v>10236</v>
      </c>
      <c r="D55" s="4">
        <v>50575</v>
      </c>
    </row>
    <row r="56" spans="1:4">
      <c r="A56" s="2" t="s">
        <v>91</v>
      </c>
      <c r="B56" s="4">
        <v>272</v>
      </c>
      <c r="C56" s="4">
        <v>297</v>
      </c>
      <c r="D56" s="4">
        <v>2238</v>
      </c>
    </row>
    <row r="57" spans="1:4">
      <c r="A57" s="2" t="s">
        <v>92</v>
      </c>
      <c r="B57" s="4">
        <v>1100243</v>
      </c>
      <c r="C57" s="4">
        <v>1073353</v>
      </c>
      <c r="D57" s="4">
        <v>2293116</v>
      </c>
    </row>
    <row r="58" spans="1:4">
      <c r="A58" s="2" t="s">
        <v>93</v>
      </c>
      <c r="B58" s="2" t="s">
        <v>6</v>
      </c>
      <c r="C58" s="2" t="s">
        <v>6</v>
      </c>
      <c r="D58" s="2" t="s">
        <v>6</v>
      </c>
    </row>
    <row r="59" spans="1:4">
      <c r="A59" s="3" t="s">
        <v>47</v>
      </c>
      <c r="B59" s="2" t="s">
        <v>6</v>
      </c>
      <c r="C59" s="2" t="s">
        <v>6</v>
      </c>
      <c r="D59" s="2" t="s">
        <v>6</v>
      </c>
    </row>
    <row r="60" spans="1:4">
      <c r="A60" s="2" t="s">
        <v>7</v>
      </c>
      <c r="B60" s="4">
        <v>16465</v>
      </c>
      <c r="C60" s="4">
        <v>270271</v>
      </c>
      <c r="D60" s="4">
        <v>239348</v>
      </c>
    </row>
    <row r="61" spans="1:4">
      <c r="A61" s="2" t="s">
        <v>94</v>
      </c>
      <c r="B61" s="2" t="s">
        <v>6</v>
      </c>
      <c r="C61" s="2" t="s">
        <v>6</v>
      </c>
      <c r="D61" s="2" t="s">
        <v>6</v>
      </c>
    </row>
    <row r="62" spans="1:4">
      <c r="A62" s="3" t="s">
        <v>47</v>
      </c>
      <c r="B62" s="2" t="s">
        <v>6</v>
      </c>
      <c r="C62" s="2" t="s">
        <v>6</v>
      </c>
      <c r="D62" s="2" t="s">
        <v>6</v>
      </c>
    </row>
    <row r="63" spans="1:4">
      <c r="A63" s="2" t="s">
        <v>7</v>
      </c>
      <c r="B63" s="1">
        <v>87246</v>
      </c>
      <c r="C63" s="1">
        <v>1105368</v>
      </c>
      <c r="D63" s="1">
        <v>432968</v>
      </c>
    </row>
  </sheetData>
  <mergeCells count="2">
    <mergeCell ref="A1:A2"/>
    <mergeCell ref="B1:D1"/>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6915B-F3B6-45C0-A1B0-63315EC0D8A6}">
  <dimension ref="A1:D41"/>
  <sheetViews>
    <sheetView topLeftCell="A12" workbookViewId="0">
      <selection activeCell="B26" sqref="B26"/>
    </sheetView>
  </sheetViews>
  <sheetFormatPr defaultRowHeight="14.25"/>
  <cols>
    <col min="1" max="1" width="80" customWidth="1"/>
    <col min="2" max="2" width="16" customWidth="1"/>
    <col min="3" max="4" width="14" customWidth="1"/>
  </cols>
  <sheetData>
    <row r="1" spans="1:4">
      <c r="A1" s="6" t="s">
        <v>43</v>
      </c>
      <c r="B1" s="8" t="s">
        <v>1</v>
      </c>
      <c r="C1" s="7"/>
      <c r="D1" s="7"/>
    </row>
    <row r="2" spans="1:4">
      <c r="A2" s="7"/>
      <c r="B2" s="5" t="s">
        <v>95</v>
      </c>
      <c r="C2" s="5" t="s">
        <v>96</v>
      </c>
      <c r="D2" s="5" t="s">
        <v>97</v>
      </c>
    </row>
    <row r="3" spans="1:4">
      <c r="A3" s="3" t="s">
        <v>47</v>
      </c>
      <c r="B3" s="2" t="s">
        <v>6</v>
      </c>
      <c r="C3" s="2" t="s">
        <v>6</v>
      </c>
      <c r="D3" s="2" t="s">
        <v>6</v>
      </c>
    </row>
    <row r="4" spans="1:4">
      <c r="A4" s="2" t="s">
        <v>7</v>
      </c>
      <c r="B4" s="1">
        <v>4491924</v>
      </c>
      <c r="C4" s="1">
        <v>5116228</v>
      </c>
      <c r="D4" s="1">
        <v>2761395</v>
      </c>
    </row>
    <row r="5" spans="1:4">
      <c r="A5" s="3" t="s">
        <v>48</v>
      </c>
      <c r="B5" s="2" t="s">
        <v>6</v>
      </c>
      <c r="C5" s="2" t="s">
        <v>6</v>
      </c>
      <c r="D5" s="2" t="s">
        <v>6</v>
      </c>
    </row>
    <row r="6" spans="1:4">
      <c r="A6" s="2" t="s">
        <v>98</v>
      </c>
      <c r="B6" s="4">
        <v>-16839038</v>
      </c>
      <c r="C6" s="4">
        <v>-17702202</v>
      </c>
      <c r="D6" s="4">
        <v>-11779284</v>
      </c>
    </row>
    <row r="7" spans="1:4">
      <c r="A7" s="2" t="s">
        <v>99</v>
      </c>
      <c r="B7" s="4">
        <v>179310</v>
      </c>
      <c r="C7" s="4">
        <v>232898</v>
      </c>
      <c r="D7" s="4">
        <v>-757433</v>
      </c>
    </row>
    <row r="8" spans="1:4">
      <c r="A8" s="2" t="s">
        <v>100</v>
      </c>
      <c r="B8" s="4">
        <v>14026132</v>
      </c>
      <c r="C8" s="4">
        <v>12230367</v>
      </c>
      <c r="D8" s="4">
        <v>10806912</v>
      </c>
    </row>
    <row r="9" spans="1:4">
      <c r="A9" s="2" t="s">
        <v>101</v>
      </c>
      <c r="B9" s="4">
        <v>336682</v>
      </c>
      <c r="C9" s="4">
        <v>208412</v>
      </c>
      <c r="D9" s="4">
        <v>115710</v>
      </c>
    </row>
    <row r="10" spans="1:4">
      <c r="A10" s="2" t="s">
        <v>10</v>
      </c>
      <c r="B10" s="4">
        <v>575452</v>
      </c>
      <c r="C10" s="4">
        <v>403220</v>
      </c>
      <c r="D10" s="4">
        <v>415180</v>
      </c>
    </row>
    <row r="11" spans="1:4">
      <c r="A11" s="2" t="s">
        <v>102</v>
      </c>
      <c r="B11" s="4">
        <v>-353111</v>
      </c>
      <c r="C11" s="4">
        <v>-430661</v>
      </c>
      <c r="D11" s="4">
        <v>533278</v>
      </c>
    </row>
    <row r="12" spans="1:4">
      <c r="A12" s="2" t="s">
        <v>103</v>
      </c>
      <c r="B12" s="4">
        <v>533543</v>
      </c>
      <c r="C12" s="4">
        <v>376777</v>
      </c>
      <c r="D12" s="4">
        <v>293126</v>
      </c>
    </row>
    <row r="13" spans="1:4">
      <c r="A13" s="2" t="s">
        <v>12</v>
      </c>
      <c r="B13" s="4">
        <v>-166550</v>
      </c>
      <c r="C13" s="4">
        <v>199548</v>
      </c>
      <c r="D13" s="4">
        <v>70066</v>
      </c>
    </row>
    <row r="14" spans="1:4">
      <c r="A14" s="3" t="s">
        <v>13</v>
      </c>
      <c r="B14" s="2" t="s">
        <v>6</v>
      </c>
      <c r="C14" s="2" t="s">
        <v>6</v>
      </c>
      <c r="D14" s="2" t="s">
        <v>6</v>
      </c>
    </row>
    <row r="15" spans="1:4">
      <c r="A15" s="2" t="s">
        <v>16</v>
      </c>
      <c r="B15" s="4">
        <v>-353834</v>
      </c>
      <c r="C15" s="4">
        <v>-369681</v>
      </c>
      <c r="D15" s="4">
        <v>-187623</v>
      </c>
    </row>
    <row r="16" spans="1:4">
      <c r="A16" s="2" t="s">
        <v>18</v>
      </c>
      <c r="B16" s="4">
        <v>-158543</v>
      </c>
      <c r="C16" s="4">
        <v>145115</v>
      </c>
      <c r="D16" s="4">
        <v>-41605</v>
      </c>
    </row>
    <row r="17" spans="1:4">
      <c r="A17" s="2" t="s">
        <v>59</v>
      </c>
      <c r="B17" s="4">
        <v>-55513</v>
      </c>
      <c r="C17" s="4">
        <v>180338</v>
      </c>
      <c r="D17" s="4">
        <v>198183</v>
      </c>
    </row>
    <row r="18" spans="1:4">
      <c r="A18" s="2" t="s">
        <v>60</v>
      </c>
      <c r="B18" s="4">
        <v>27356</v>
      </c>
      <c r="C18" s="4">
        <v>91350</v>
      </c>
      <c r="D18" s="4">
        <v>193247</v>
      </c>
    </row>
    <row r="19" spans="1:4">
      <c r="A19" s="2" t="s">
        <v>104</v>
      </c>
      <c r="B19" s="4">
        <v>-217553</v>
      </c>
      <c r="C19" s="4">
        <v>-289099</v>
      </c>
      <c r="D19" s="4">
        <v>-194075</v>
      </c>
    </row>
    <row r="20" spans="1:4">
      <c r="A20" s="2" t="s">
        <v>62</v>
      </c>
      <c r="B20" s="4">
        <v>2026257</v>
      </c>
      <c r="C20" s="4">
        <v>392610</v>
      </c>
      <c r="D20" s="4">
        <v>2427077</v>
      </c>
    </row>
    <row r="21" spans="1:4">
      <c r="A21" s="3" t="s">
        <v>63</v>
      </c>
      <c r="B21" s="2" t="s">
        <v>6</v>
      </c>
      <c r="C21" s="2" t="s">
        <v>6</v>
      </c>
      <c r="D21" s="2" t="s">
        <v>6</v>
      </c>
    </row>
    <row r="22" spans="1:4">
      <c r="A22" s="2" t="s">
        <v>67</v>
      </c>
      <c r="B22" s="4">
        <v>-407729</v>
      </c>
      <c r="C22" s="4">
        <v>-524585</v>
      </c>
      <c r="D22" s="4">
        <v>-497923</v>
      </c>
    </row>
    <row r="23" spans="1:4">
      <c r="A23" s="2" t="s">
        <v>105</v>
      </c>
      <c r="B23" s="4">
        <v>0</v>
      </c>
      <c r="C23" s="4">
        <v>-26919</v>
      </c>
      <c r="D23" s="4">
        <v>-7431</v>
      </c>
    </row>
    <row r="24" spans="1:4">
      <c r="A24" s="2" t="s">
        <v>106</v>
      </c>
      <c r="B24" s="4">
        <v>-757387</v>
      </c>
      <c r="C24" s="4">
        <v>-788349</v>
      </c>
      <c r="D24" s="4">
        <v>0</v>
      </c>
    </row>
    <row r="25" spans="1:4">
      <c r="A25" s="2" t="s">
        <v>107</v>
      </c>
      <c r="B25" s="4">
        <v>-911276</v>
      </c>
      <c r="C25" s="4">
        <v>0</v>
      </c>
      <c r="D25" s="4">
        <v>0</v>
      </c>
    </row>
    <row r="26" spans="1:4">
      <c r="A26" s="2" t="s">
        <v>71</v>
      </c>
      <c r="B26" s="4">
        <v>-2076392</v>
      </c>
      <c r="C26" s="4">
        <v>-1339853</v>
      </c>
      <c r="D26" s="4">
        <v>-505354</v>
      </c>
    </row>
    <row r="27" spans="1:4">
      <c r="A27" s="3" t="s">
        <v>72</v>
      </c>
      <c r="B27" s="2" t="s">
        <v>6</v>
      </c>
      <c r="C27" s="2" t="s">
        <v>6</v>
      </c>
      <c r="D27" s="2" t="s">
        <v>6</v>
      </c>
    </row>
    <row r="28" spans="1:4">
      <c r="A28" s="2" t="s">
        <v>108</v>
      </c>
      <c r="B28" s="4">
        <v>0</v>
      </c>
      <c r="C28" s="4">
        <v>0</v>
      </c>
      <c r="D28" s="4">
        <v>1009464</v>
      </c>
    </row>
    <row r="29" spans="1:4">
      <c r="A29" s="2" t="s">
        <v>109</v>
      </c>
      <c r="B29" s="4">
        <v>0</v>
      </c>
      <c r="C29" s="4">
        <v>0</v>
      </c>
      <c r="D29" s="4">
        <v>-7559</v>
      </c>
    </row>
    <row r="30" spans="1:4">
      <c r="A30" s="2" t="s">
        <v>26</v>
      </c>
      <c r="B30" s="4">
        <v>-700000</v>
      </c>
      <c r="C30" s="4">
        <v>-500000</v>
      </c>
      <c r="D30" s="4">
        <v>0</v>
      </c>
    </row>
    <row r="31" spans="1:4">
      <c r="A31" s="2" t="s">
        <v>110</v>
      </c>
      <c r="B31" s="4">
        <v>35746</v>
      </c>
      <c r="C31" s="4">
        <v>174414</v>
      </c>
      <c r="D31" s="4">
        <v>235406</v>
      </c>
    </row>
    <row r="32" spans="1:4">
      <c r="A32" s="2" t="s">
        <v>111</v>
      </c>
      <c r="B32" s="4">
        <v>0</v>
      </c>
      <c r="C32" s="4">
        <v>-600022</v>
      </c>
      <c r="D32" s="4">
        <v>0</v>
      </c>
    </row>
    <row r="33" spans="1:4">
      <c r="A33" s="2" t="s">
        <v>112</v>
      </c>
      <c r="B33" s="4">
        <v>0</v>
      </c>
      <c r="C33" s="4">
        <v>-224168</v>
      </c>
      <c r="D33" s="4">
        <v>0</v>
      </c>
    </row>
    <row r="34" spans="1:4">
      <c r="A34" s="2" t="s">
        <v>113</v>
      </c>
      <c r="B34" s="4">
        <v>-664254</v>
      </c>
      <c r="C34" s="4">
        <v>-1149776</v>
      </c>
      <c r="D34" s="4">
        <v>1237311</v>
      </c>
    </row>
    <row r="35" spans="1:4">
      <c r="A35" s="2" t="s">
        <v>114</v>
      </c>
      <c r="B35" s="4">
        <v>-170140</v>
      </c>
      <c r="C35" s="4">
        <v>-86740</v>
      </c>
      <c r="D35" s="4">
        <v>36050</v>
      </c>
    </row>
    <row r="36" spans="1:4">
      <c r="A36" s="2" t="s">
        <v>115</v>
      </c>
      <c r="B36" s="4">
        <v>-884529</v>
      </c>
      <c r="C36" s="4">
        <v>-2183759</v>
      </c>
      <c r="D36" s="4">
        <v>3195084</v>
      </c>
    </row>
    <row r="37" spans="1:4">
      <c r="A37" s="2" t="s">
        <v>116</v>
      </c>
      <c r="B37" s="4">
        <v>6055111</v>
      </c>
      <c r="C37" s="4">
        <v>8238870</v>
      </c>
      <c r="D37" s="4">
        <v>5043786</v>
      </c>
    </row>
    <row r="38" spans="1:4">
      <c r="A38" s="2" t="s">
        <v>117</v>
      </c>
      <c r="B38" s="4">
        <v>5170582</v>
      </c>
      <c r="C38" s="4">
        <v>6055111</v>
      </c>
      <c r="D38" s="4">
        <v>8238870</v>
      </c>
    </row>
    <row r="39" spans="1:4">
      <c r="A39" s="3" t="s">
        <v>118</v>
      </c>
      <c r="B39" s="2" t="s">
        <v>6</v>
      </c>
      <c r="C39" s="2" t="s">
        <v>6</v>
      </c>
      <c r="D39" s="2" t="s">
        <v>6</v>
      </c>
    </row>
    <row r="40" spans="1:4">
      <c r="A40" s="2" t="s">
        <v>119</v>
      </c>
      <c r="B40" s="4">
        <v>811720</v>
      </c>
      <c r="C40" s="4">
        <v>509265</v>
      </c>
      <c r="D40" s="4">
        <v>291582</v>
      </c>
    </row>
    <row r="41" spans="1:4">
      <c r="A41" s="2" t="s">
        <v>120</v>
      </c>
      <c r="B41" s="1">
        <v>701693</v>
      </c>
      <c r="C41" s="1">
        <v>763432</v>
      </c>
      <c r="D41" s="1">
        <v>762904</v>
      </c>
    </row>
  </sheetData>
  <mergeCells count="2">
    <mergeCell ref="A1:A2"/>
    <mergeCell ref="B1:D1"/>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75874-0D29-4D26-8456-7A13179B0A4F}">
  <dimension ref="A1:D42"/>
  <sheetViews>
    <sheetView topLeftCell="A12" workbookViewId="0">
      <selection activeCell="B20" sqref="B20"/>
    </sheetView>
  </sheetViews>
  <sheetFormatPr defaultRowHeight="14.25"/>
  <cols>
    <col min="1" max="1" width="71" customWidth="1"/>
    <col min="2" max="2" width="16" customWidth="1"/>
    <col min="3" max="4" width="14" customWidth="1"/>
  </cols>
  <sheetData>
    <row r="1" spans="1:4">
      <c r="A1" s="6" t="s">
        <v>121</v>
      </c>
      <c r="B1" s="8" t="s">
        <v>1</v>
      </c>
      <c r="C1" s="7"/>
      <c r="D1" s="7"/>
    </row>
    <row r="2" spans="1:4">
      <c r="A2" s="7"/>
      <c r="B2" s="5" t="s">
        <v>95</v>
      </c>
      <c r="C2" s="5" t="s">
        <v>96</v>
      </c>
      <c r="D2" s="5" t="s">
        <v>97</v>
      </c>
    </row>
    <row r="3" spans="1:4">
      <c r="A3" s="3" t="s">
        <v>122</v>
      </c>
      <c r="B3" s="2" t="s">
        <v>6</v>
      </c>
      <c r="C3" s="2" t="s">
        <v>6</v>
      </c>
      <c r="D3" s="2" t="s">
        <v>6</v>
      </c>
    </row>
    <row r="4" spans="1:4">
      <c r="A4" s="2" t="s">
        <v>7</v>
      </c>
      <c r="B4" s="1">
        <v>59972</v>
      </c>
      <c r="C4" s="1">
        <v>76033</v>
      </c>
      <c r="D4" s="1">
        <v>40269</v>
      </c>
    </row>
    <row r="5" spans="1:4">
      <c r="A5" s="3" t="s">
        <v>123</v>
      </c>
      <c r="B5" s="2" t="s">
        <v>6</v>
      </c>
      <c r="C5" s="2" t="s">
        <v>6</v>
      </c>
      <c r="D5" s="2" t="s">
        <v>6</v>
      </c>
    </row>
    <row r="6" spans="1:4">
      <c r="A6" s="2" t="s">
        <v>124</v>
      </c>
      <c r="B6" s="4">
        <v>15287</v>
      </c>
      <c r="C6" s="4">
        <v>11555</v>
      </c>
      <c r="D6" s="4">
        <v>12905</v>
      </c>
    </row>
    <row r="7" spans="1:4">
      <c r="A7" s="2" t="s">
        <v>125</v>
      </c>
      <c r="B7" s="4">
        <v>641</v>
      </c>
      <c r="C7" s="4">
        <v>886</v>
      </c>
      <c r="D7" s="4">
        <v>792</v>
      </c>
    </row>
    <row r="8" spans="1:4">
      <c r="A8" s="2" t="s">
        <v>10</v>
      </c>
      <c r="B8" s="4">
        <v>19362</v>
      </c>
      <c r="C8" s="4">
        <v>15376</v>
      </c>
      <c r="D8" s="4">
        <v>12991</v>
      </c>
    </row>
    <row r="9" spans="1:4">
      <c r="A9" s="2" t="s">
        <v>12</v>
      </c>
      <c r="B9" s="4">
        <v>-8081</v>
      </c>
      <c r="C9" s="4">
        <v>1808</v>
      </c>
      <c r="D9" s="4">
        <v>1390</v>
      </c>
    </row>
    <row r="10" spans="1:4">
      <c r="A10" s="2" t="s">
        <v>126</v>
      </c>
      <c r="B10" s="4">
        <v>5519</v>
      </c>
      <c r="C10" s="4">
        <v>-12270</v>
      </c>
      <c r="D10" s="4">
        <v>-6317</v>
      </c>
    </row>
    <row r="11" spans="1:4">
      <c r="A11" s="2" t="s">
        <v>56</v>
      </c>
      <c r="B11" s="4">
        <v>1030</v>
      </c>
      <c r="C11" s="4">
        <v>-213</v>
      </c>
      <c r="D11" s="4">
        <v>1267</v>
      </c>
    </row>
    <row r="12" spans="1:4">
      <c r="A12" s="3" t="s">
        <v>127</v>
      </c>
      <c r="B12" s="2" t="s">
        <v>6</v>
      </c>
      <c r="C12" s="2" t="s">
        <v>6</v>
      </c>
      <c r="D12" s="2" t="s">
        <v>6</v>
      </c>
    </row>
    <row r="13" spans="1:4">
      <c r="A13" s="2" t="s">
        <v>128</v>
      </c>
      <c r="B13" s="4">
        <v>-2317</v>
      </c>
      <c r="C13" s="4">
        <v>-9095</v>
      </c>
      <c r="D13" s="4">
        <v>-6524</v>
      </c>
    </row>
    <row r="14" spans="1:4">
      <c r="A14" s="2" t="s">
        <v>129</v>
      </c>
      <c r="B14" s="4">
        <v>584</v>
      </c>
      <c r="C14" s="4">
        <v>-625</v>
      </c>
      <c r="D14" s="4">
        <v>1209</v>
      </c>
    </row>
    <row r="15" spans="1:4">
      <c r="A15" s="2" t="s">
        <v>130</v>
      </c>
      <c r="B15" s="4">
        <v>-5046</v>
      </c>
      <c r="C15" s="4">
        <v>-1846</v>
      </c>
      <c r="D15" s="4">
        <v>-1330</v>
      </c>
    </row>
    <row r="16" spans="1:4">
      <c r="A16" s="2" t="s">
        <v>18</v>
      </c>
      <c r="B16" s="4">
        <v>707</v>
      </c>
      <c r="C16" s="4">
        <v>283</v>
      </c>
      <c r="D16" s="4">
        <v>694</v>
      </c>
    </row>
    <row r="17" spans="1:4">
      <c r="A17" s="2" t="s">
        <v>59</v>
      </c>
      <c r="B17" s="4">
        <v>3915</v>
      </c>
      <c r="C17" s="4">
        <v>7304</v>
      </c>
      <c r="D17" s="4">
        <v>5504</v>
      </c>
    </row>
    <row r="18" spans="1:4">
      <c r="A18" s="2" t="s">
        <v>131</v>
      </c>
      <c r="B18" s="4">
        <v>-445</v>
      </c>
      <c r="C18" s="4">
        <v>1682</v>
      </c>
      <c r="D18" s="4">
        <v>1639</v>
      </c>
    </row>
    <row r="19" spans="1:4">
      <c r="A19" s="2" t="s">
        <v>60</v>
      </c>
      <c r="B19" s="4">
        <v>367</v>
      </c>
      <c r="C19" s="4">
        <v>774</v>
      </c>
      <c r="D19" s="4">
        <v>635</v>
      </c>
    </row>
    <row r="20" spans="1:4">
      <c r="A20" s="2" t="s">
        <v>62</v>
      </c>
      <c r="B20" s="4">
        <v>91495</v>
      </c>
      <c r="C20" s="4">
        <v>91652</v>
      </c>
      <c r="D20" s="4">
        <v>65124</v>
      </c>
    </row>
    <row r="21" spans="1:4">
      <c r="A21" s="3" t="s">
        <v>132</v>
      </c>
      <c r="B21" s="2" t="s">
        <v>6</v>
      </c>
      <c r="C21" s="2" t="s">
        <v>6</v>
      </c>
      <c r="D21" s="2" t="s">
        <v>6</v>
      </c>
    </row>
    <row r="22" spans="1:4">
      <c r="A22" s="2" t="s">
        <v>67</v>
      </c>
      <c r="B22" s="4">
        <v>-31485</v>
      </c>
      <c r="C22" s="4">
        <v>-24640</v>
      </c>
      <c r="D22" s="4">
        <v>-22281</v>
      </c>
    </row>
    <row r="23" spans="1:4">
      <c r="A23" s="2" t="s">
        <v>64</v>
      </c>
      <c r="B23" s="4">
        <v>-78874</v>
      </c>
      <c r="C23" s="4">
        <v>-135196</v>
      </c>
      <c r="D23" s="4">
        <v>-136576</v>
      </c>
    </row>
    <row r="24" spans="1:4">
      <c r="A24" s="2" t="s">
        <v>133</v>
      </c>
      <c r="B24" s="4">
        <v>97822</v>
      </c>
      <c r="C24" s="4">
        <v>128294</v>
      </c>
      <c r="D24" s="4">
        <v>132906</v>
      </c>
    </row>
    <row r="25" spans="1:4">
      <c r="A25" s="2" t="s">
        <v>134</v>
      </c>
      <c r="B25" s="4">
        <v>-2531</v>
      </c>
      <c r="C25" s="4">
        <v>-2838</v>
      </c>
      <c r="D25" s="4">
        <v>-7175</v>
      </c>
    </row>
    <row r="26" spans="1:4">
      <c r="A26" s="2" t="s">
        <v>135</v>
      </c>
      <c r="B26" s="4">
        <v>150</v>
      </c>
      <c r="C26" s="4">
        <v>934</v>
      </c>
      <c r="D26" s="4">
        <v>1023</v>
      </c>
    </row>
    <row r="27" spans="1:4">
      <c r="A27" s="2" t="s">
        <v>136</v>
      </c>
      <c r="B27" s="4">
        <v>-6969</v>
      </c>
      <c r="C27" s="4">
        <v>-2618</v>
      </c>
      <c r="D27" s="4">
        <v>-738</v>
      </c>
    </row>
    <row r="28" spans="1:4">
      <c r="A28" s="2" t="s">
        <v>137</v>
      </c>
      <c r="B28" s="4">
        <v>1589</v>
      </c>
      <c r="C28" s="4">
        <v>541</v>
      </c>
      <c r="D28" s="4">
        <v>68</v>
      </c>
    </row>
    <row r="29" spans="1:4">
      <c r="A29" s="2" t="s">
        <v>71</v>
      </c>
      <c r="B29" s="4">
        <v>-20298</v>
      </c>
      <c r="C29" s="4">
        <v>-35523</v>
      </c>
      <c r="D29" s="4">
        <v>-32773</v>
      </c>
    </row>
    <row r="30" spans="1:4">
      <c r="A30" s="3" t="s">
        <v>138</v>
      </c>
      <c r="B30" s="2" t="s">
        <v>6</v>
      </c>
      <c r="C30" s="2" t="s">
        <v>6</v>
      </c>
      <c r="D30" s="2" t="s">
        <v>6</v>
      </c>
    </row>
    <row r="31" spans="1:4">
      <c r="A31" s="2" t="s">
        <v>139</v>
      </c>
      <c r="B31" s="4">
        <v>-9300</v>
      </c>
      <c r="C31" s="4">
        <v>-10162</v>
      </c>
      <c r="D31" s="4">
        <v>-5720</v>
      </c>
    </row>
    <row r="32" spans="1:4">
      <c r="A32" s="2" t="s">
        <v>140</v>
      </c>
      <c r="B32" s="4">
        <v>-59296</v>
      </c>
      <c r="C32" s="4">
        <v>-50274</v>
      </c>
      <c r="D32" s="4">
        <v>-31149</v>
      </c>
    </row>
    <row r="33" spans="1:4">
      <c r="A33" s="2" t="s">
        <v>141</v>
      </c>
      <c r="B33" s="4">
        <v>52872</v>
      </c>
      <c r="C33" s="4">
        <v>20199</v>
      </c>
      <c r="D33" s="4">
        <v>11761</v>
      </c>
    </row>
    <row r="34" spans="1:4">
      <c r="A34" s="2" t="s">
        <v>26</v>
      </c>
      <c r="B34" s="4">
        <v>-54068</v>
      </c>
      <c r="C34" s="4">
        <v>-21435</v>
      </c>
      <c r="D34" s="4">
        <v>-2100</v>
      </c>
    </row>
    <row r="35" spans="1:4">
      <c r="A35" s="2" t="s">
        <v>142</v>
      </c>
      <c r="B35" s="4">
        <v>35</v>
      </c>
      <c r="C35" s="4">
        <v>310</v>
      </c>
      <c r="D35" s="4">
        <v>2800</v>
      </c>
    </row>
    <row r="36" spans="1:4">
      <c r="A36" s="2" t="s">
        <v>143</v>
      </c>
      <c r="B36" s="4">
        <v>-69757</v>
      </c>
      <c r="C36" s="4">
        <v>-61362</v>
      </c>
      <c r="D36" s="4">
        <v>-24408</v>
      </c>
    </row>
    <row r="37" spans="1:4">
      <c r="A37" s="2" t="s">
        <v>144</v>
      </c>
      <c r="B37" s="4">
        <v>-506</v>
      </c>
      <c r="C37" s="4">
        <v>-287</v>
      </c>
      <c r="D37" s="4">
        <v>24</v>
      </c>
    </row>
    <row r="38" spans="1:4">
      <c r="A38" s="2" t="s">
        <v>145</v>
      </c>
      <c r="B38" s="4">
        <v>934</v>
      </c>
      <c r="C38" s="4">
        <v>-5520</v>
      </c>
      <c r="D38" s="4">
        <v>7967</v>
      </c>
    </row>
    <row r="39" spans="1:4">
      <c r="A39" s="2" t="s">
        <v>146</v>
      </c>
      <c r="B39" s="4">
        <v>20945</v>
      </c>
      <c r="C39" s="4">
        <v>26465</v>
      </c>
      <c r="D39" s="4">
        <v>18498</v>
      </c>
    </row>
    <row r="40" spans="1:4">
      <c r="A40" s="2" t="s">
        <v>147</v>
      </c>
      <c r="B40" s="4">
        <v>21879</v>
      </c>
      <c r="C40" s="4">
        <v>20945</v>
      </c>
      <c r="D40" s="4">
        <v>26465</v>
      </c>
    </row>
    <row r="41" spans="1:4">
      <c r="A41" s="3" t="s">
        <v>83</v>
      </c>
      <c r="B41" s="2" t="s">
        <v>6</v>
      </c>
      <c r="C41" s="2" t="s">
        <v>6</v>
      </c>
      <c r="D41" s="2" t="s">
        <v>6</v>
      </c>
    </row>
    <row r="42" spans="1:4">
      <c r="A42" s="2" t="s">
        <v>148</v>
      </c>
      <c r="B42" s="1">
        <v>18892</v>
      </c>
      <c r="C42" s="1">
        <v>13412</v>
      </c>
      <c r="D42" s="1">
        <v>4990</v>
      </c>
    </row>
  </sheetData>
  <mergeCells count="2">
    <mergeCell ref="A1:A2"/>
    <mergeCell ref="B1:D1"/>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DDF3B-9813-46C5-9091-96A5E9BE56C4}">
  <dimension ref="A1:D41"/>
  <sheetViews>
    <sheetView workbookViewId="0">
      <selection activeCell="B33" sqref="B33"/>
    </sheetView>
  </sheetViews>
  <sheetFormatPr defaultRowHeight="14.25"/>
  <cols>
    <col min="1" max="1" width="80" customWidth="1"/>
    <col min="2" max="2" width="16" customWidth="1"/>
    <col min="3" max="4" width="14" customWidth="1"/>
  </cols>
  <sheetData>
    <row r="1" spans="1:4">
      <c r="A1" s="21" t="s">
        <v>166</v>
      </c>
      <c r="B1" s="22" t="s">
        <v>1</v>
      </c>
      <c r="C1" s="7"/>
      <c r="D1" s="7"/>
    </row>
    <row r="2" spans="1:4">
      <c r="A2" s="7"/>
      <c r="B2" s="23" t="s">
        <v>167</v>
      </c>
      <c r="C2" s="23" t="s">
        <v>168</v>
      </c>
      <c r="D2" s="23" t="s">
        <v>169</v>
      </c>
    </row>
    <row r="3" spans="1:4">
      <c r="A3" s="24" t="s">
        <v>170</v>
      </c>
      <c r="B3" s="25" t="s">
        <v>6</v>
      </c>
      <c r="C3" s="25" t="s">
        <v>6</v>
      </c>
      <c r="D3" s="25" t="s">
        <v>6</v>
      </c>
    </row>
    <row r="4" spans="1:4">
      <c r="A4" s="25" t="s">
        <v>171</v>
      </c>
      <c r="B4" s="26">
        <v>5915</v>
      </c>
      <c r="C4" s="26">
        <v>5079</v>
      </c>
      <c r="D4" s="26">
        <v>4059</v>
      </c>
    </row>
    <row r="5" spans="1:4" ht="28.5">
      <c r="A5" s="24" t="s">
        <v>172</v>
      </c>
      <c r="B5" s="25" t="s">
        <v>6</v>
      </c>
      <c r="C5" s="25" t="s">
        <v>6</v>
      </c>
      <c r="D5" s="25" t="s">
        <v>6</v>
      </c>
    </row>
    <row r="6" spans="1:4">
      <c r="A6" s="25" t="s">
        <v>51</v>
      </c>
      <c r="B6" s="27">
        <v>1900</v>
      </c>
      <c r="C6" s="27">
        <v>1781</v>
      </c>
      <c r="D6" s="27">
        <v>1645</v>
      </c>
    </row>
    <row r="7" spans="1:4">
      <c r="A7" s="25" t="s">
        <v>173</v>
      </c>
      <c r="B7" s="27">
        <v>377</v>
      </c>
      <c r="C7" s="27">
        <v>286</v>
      </c>
      <c r="D7" s="27">
        <v>194</v>
      </c>
    </row>
    <row r="8" spans="1:4">
      <c r="A8" s="25" t="s">
        <v>174</v>
      </c>
      <c r="B8" s="27">
        <v>724</v>
      </c>
      <c r="C8" s="27">
        <v>665</v>
      </c>
      <c r="D8" s="27">
        <v>619</v>
      </c>
    </row>
    <row r="9" spans="1:4">
      <c r="A9" s="25" t="s">
        <v>175</v>
      </c>
      <c r="B9" s="27">
        <v>76</v>
      </c>
      <c r="C9" s="27">
        <v>85</v>
      </c>
      <c r="D9" s="27">
        <v>42</v>
      </c>
    </row>
    <row r="10" spans="1:4">
      <c r="A10" s="25" t="s">
        <v>12</v>
      </c>
      <c r="B10" s="27">
        <v>-37</v>
      </c>
      <c r="C10" s="27">
        <v>59</v>
      </c>
      <c r="D10" s="27">
        <v>104</v>
      </c>
    </row>
    <row r="11" spans="1:4">
      <c r="A11" s="24" t="s">
        <v>13</v>
      </c>
      <c r="B11" s="25" t="s">
        <v>6</v>
      </c>
      <c r="C11" s="25" t="s">
        <v>6</v>
      </c>
      <c r="D11" s="25" t="s">
        <v>6</v>
      </c>
    </row>
    <row r="12" spans="1:4">
      <c r="A12" s="25" t="s">
        <v>176</v>
      </c>
      <c r="B12" s="27">
        <v>-4003</v>
      </c>
      <c r="C12" s="27">
        <v>-1892</v>
      </c>
      <c r="D12" s="27">
        <v>-791</v>
      </c>
    </row>
    <row r="13" spans="1:4">
      <c r="A13" s="25" t="s">
        <v>18</v>
      </c>
      <c r="B13" s="27">
        <v>1891</v>
      </c>
      <c r="C13" s="27">
        <v>1838</v>
      </c>
      <c r="D13" s="27">
        <v>2261</v>
      </c>
    </row>
    <row r="14" spans="1:4">
      <c r="A14" s="25" t="s">
        <v>177</v>
      </c>
      <c r="B14" s="27">
        <v>549</v>
      </c>
      <c r="C14" s="27">
        <v>1057</v>
      </c>
      <c r="D14" s="27">
        <v>728</v>
      </c>
    </row>
    <row r="15" spans="1:4">
      <c r="A15" s="25" t="s">
        <v>178</v>
      </c>
      <c r="B15" s="27">
        <v>7392</v>
      </c>
      <c r="C15" s="27">
        <v>8958</v>
      </c>
      <c r="D15" s="27">
        <v>8861</v>
      </c>
    </row>
    <row r="16" spans="1:4">
      <c r="A16" s="24" t="s">
        <v>179</v>
      </c>
      <c r="B16" s="25" t="s">
        <v>6</v>
      </c>
      <c r="C16" s="25" t="s">
        <v>6</v>
      </c>
      <c r="D16" s="25" t="s">
        <v>6</v>
      </c>
    </row>
    <row r="17" spans="1:4">
      <c r="A17" s="25" t="s">
        <v>107</v>
      </c>
      <c r="B17" s="27">
        <v>-1121</v>
      </c>
      <c r="C17" s="27">
        <v>-1331</v>
      </c>
      <c r="D17" s="27">
        <v>-1626</v>
      </c>
    </row>
    <row r="18" spans="1:4">
      <c r="A18" s="25" t="s">
        <v>180</v>
      </c>
      <c r="B18" s="27">
        <v>1145</v>
      </c>
      <c r="C18" s="27">
        <v>1446</v>
      </c>
      <c r="D18" s="27">
        <v>1678</v>
      </c>
    </row>
    <row r="19" spans="1:4">
      <c r="A19" s="25" t="s">
        <v>33</v>
      </c>
      <c r="B19" s="27">
        <v>-3891</v>
      </c>
      <c r="C19" s="27">
        <v>-3588</v>
      </c>
      <c r="D19" s="27">
        <v>-2810</v>
      </c>
    </row>
    <row r="20" spans="1:4">
      <c r="A20" s="25" t="s">
        <v>106</v>
      </c>
      <c r="B20" s="27">
        <v>0</v>
      </c>
      <c r="C20" s="27">
        <v>0</v>
      </c>
      <c r="D20" s="27">
        <v>-1163</v>
      </c>
    </row>
    <row r="21" spans="1:4">
      <c r="A21" s="25" t="s">
        <v>181</v>
      </c>
      <c r="B21" s="27">
        <v>-48</v>
      </c>
      <c r="C21" s="27">
        <v>-62</v>
      </c>
      <c r="D21" s="27">
        <v>30</v>
      </c>
    </row>
    <row r="22" spans="1:4">
      <c r="A22" s="25" t="s">
        <v>182</v>
      </c>
      <c r="B22" s="27">
        <v>-3915</v>
      </c>
      <c r="C22" s="27">
        <v>-3535</v>
      </c>
      <c r="D22" s="27">
        <v>-3891</v>
      </c>
    </row>
    <row r="23" spans="1:4">
      <c r="A23" s="24" t="s">
        <v>183</v>
      </c>
      <c r="B23" s="25" t="s">
        <v>6</v>
      </c>
      <c r="C23" s="25" t="s">
        <v>6</v>
      </c>
      <c r="D23" s="25" t="s">
        <v>6</v>
      </c>
    </row>
    <row r="24" spans="1:4">
      <c r="A24" s="25" t="s">
        <v>184</v>
      </c>
      <c r="B24" s="27">
        <v>0</v>
      </c>
      <c r="C24" s="27">
        <v>0</v>
      </c>
      <c r="D24" s="27">
        <v>3992</v>
      </c>
    </row>
    <row r="25" spans="1:4">
      <c r="A25" s="25" t="s">
        <v>185</v>
      </c>
      <c r="B25" s="27">
        <v>-800</v>
      </c>
      <c r="C25" s="27">
        <v>-94</v>
      </c>
      <c r="D25" s="27">
        <v>-3200</v>
      </c>
    </row>
    <row r="26" spans="1:4">
      <c r="A26" s="25" t="s">
        <v>186</v>
      </c>
      <c r="B26" s="27">
        <v>-363</v>
      </c>
      <c r="C26" s="27">
        <v>-312</v>
      </c>
      <c r="D26" s="27">
        <v>-330</v>
      </c>
    </row>
    <row r="27" spans="1:4">
      <c r="A27" s="25" t="s">
        <v>111</v>
      </c>
      <c r="B27" s="27">
        <v>-439</v>
      </c>
      <c r="C27" s="27">
        <v>-496</v>
      </c>
      <c r="D27" s="27">
        <v>-196</v>
      </c>
    </row>
    <row r="28" spans="1:4">
      <c r="A28" s="25" t="s">
        <v>187</v>
      </c>
      <c r="B28" s="27">
        <v>-1498</v>
      </c>
      <c r="C28" s="27">
        <v>-5748</v>
      </c>
      <c r="D28" s="27">
        <v>-1479</v>
      </c>
    </row>
    <row r="29" spans="1:4">
      <c r="A29" s="25" t="s">
        <v>188</v>
      </c>
      <c r="B29" s="27">
        <v>-208</v>
      </c>
      <c r="C29" s="27">
        <v>0</v>
      </c>
      <c r="D29" s="27">
        <v>0</v>
      </c>
    </row>
    <row r="30" spans="1:4">
      <c r="A30" s="25" t="s">
        <v>189</v>
      </c>
      <c r="B30" s="27">
        <v>-842</v>
      </c>
      <c r="C30" s="27">
        <v>0</v>
      </c>
      <c r="D30" s="27">
        <v>0</v>
      </c>
    </row>
    <row r="31" spans="1:4">
      <c r="A31" s="25" t="s">
        <v>190</v>
      </c>
      <c r="B31" s="27">
        <v>-133</v>
      </c>
      <c r="C31" s="27">
        <v>162</v>
      </c>
      <c r="D31" s="27">
        <v>66</v>
      </c>
    </row>
    <row r="32" spans="1:4">
      <c r="A32" s="25" t="s">
        <v>191</v>
      </c>
      <c r="B32" s="27">
        <v>-4283</v>
      </c>
      <c r="C32" s="27">
        <v>-6488</v>
      </c>
      <c r="D32" s="27">
        <v>-1147</v>
      </c>
    </row>
    <row r="33" spans="1:4">
      <c r="A33" s="25" t="s">
        <v>192</v>
      </c>
      <c r="B33" s="27">
        <v>-249</v>
      </c>
      <c r="C33" s="27">
        <v>46</v>
      </c>
      <c r="D33" s="27">
        <v>70</v>
      </c>
    </row>
    <row r="34" spans="1:4">
      <c r="A34" s="25" t="s">
        <v>40</v>
      </c>
      <c r="B34" s="27">
        <v>-1055</v>
      </c>
      <c r="C34" s="27">
        <v>-1019</v>
      </c>
      <c r="D34" s="27">
        <v>3893</v>
      </c>
    </row>
    <row r="35" spans="1:4">
      <c r="A35" s="25" t="s">
        <v>193</v>
      </c>
      <c r="B35" s="27">
        <v>11258</v>
      </c>
      <c r="C35" s="27">
        <v>12277</v>
      </c>
      <c r="D35" s="27">
        <v>8384</v>
      </c>
    </row>
    <row r="36" spans="1:4">
      <c r="A36" s="25" t="s">
        <v>194</v>
      </c>
      <c r="B36" s="27">
        <v>10203</v>
      </c>
      <c r="C36" s="27">
        <v>11258</v>
      </c>
      <c r="D36" s="27">
        <v>12277</v>
      </c>
    </row>
    <row r="37" spans="1:4">
      <c r="A37" s="24" t="s">
        <v>195</v>
      </c>
      <c r="B37" s="25" t="s">
        <v>6</v>
      </c>
      <c r="C37" s="25" t="s">
        <v>6</v>
      </c>
      <c r="D37" s="25" t="s">
        <v>6</v>
      </c>
    </row>
    <row r="38" spans="1:4">
      <c r="A38" s="25" t="s">
        <v>196</v>
      </c>
      <c r="B38" s="27">
        <v>145</v>
      </c>
      <c r="C38" s="27">
        <v>149</v>
      </c>
      <c r="D38" s="27">
        <v>124</v>
      </c>
    </row>
    <row r="39" spans="1:4">
      <c r="A39" s="25" t="s">
        <v>197</v>
      </c>
      <c r="B39" s="27">
        <v>1940</v>
      </c>
      <c r="C39" s="27">
        <v>1527</v>
      </c>
      <c r="D39" s="27">
        <v>1052</v>
      </c>
    </row>
    <row r="40" spans="1:4">
      <c r="A40" s="24" t="s">
        <v>198</v>
      </c>
      <c r="B40" s="25" t="s">
        <v>6</v>
      </c>
      <c r="C40" s="25" t="s">
        <v>6</v>
      </c>
      <c r="D40" s="25" t="s">
        <v>6</v>
      </c>
    </row>
    <row r="41" spans="1:4">
      <c r="A41" s="25" t="s">
        <v>199</v>
      </c>
      <c r="B41" s="26">
        <v>156</v>
      </c>
      <c r="C41" s="26">
        <v>184</v>
      </c>
      <c r="D41" s="26">
        <v>204</v>
      </c>
    </row>
  </sheetData>
  <mergeCells count="2">
    <mergeCell ref="A1:A2"/>
    <mergeCell ref="B1:D1"/>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70160-B99A-4CC8-88F1-D94A74411E86}">
  <dimension ref="A1:O49"/>
  <sheetViews>
    <sheetView topLeftCell="A31" workbookViewId="0">
      <selection activeCell="H43" sqref="H43"/>
    </sheetView>
  </sheetViews>
  <sheetFormatPr defaultRowHeight="14.25"/>
  <cols>
    <col min="1" max="1" width="16.73046875" customWidth="1"/>
    <col min="2" max="2" width="15.19921875" customWidth="1"/>
    <col min="3" max="3" width="16" customWidth="1"/>
    <col min="4" max="4" width="15.265625" customWidth="1"/>
    <col min="6" max="6" width="12.796875" customWidth="1"/>
  </cols>
  <sheetData>
    <row r="1" spans="1:15">
      <c r="A1" t="s">
        <v>150</v>
      </c>
      <c r="B1" s="9" t="s">
        <v>149</v>
      </c>
      <c r="C1" s="9"/>
      <c r="D1" s="9"/>
    </row>
    <row r="2" spans="1:15">
      <c r="B2" s="10" t="s">
        <v>2</v>
      </c>
      <c r="C2" s="10" t="s">
        <v>3</v>
      </c>
      <c r="D2" s="10" t="s">
        <v>4</v>
      </c>
    </row>
    <row r="3" spans="1:15">
      <c r="B3" s="11"/>
      <c r="C3" s="11"/>
      <c r="D3" s="11"/>
      <c r="F3" t="s">
        <v>153</v>
      </c>
    </row>
    <row r="4" spans="1:15">
      <c r="A4" t="s">
        <v>151</v>
      </c>
      <c r="B4" s="14">
        <f>'Microsoft SCF'!B20</f>
        <v>89035</v>
      </c>
      <c r="C4" s="14">
        <f>'Microsoft SCF'!C20</f>
        <v>76740</v>
      </c>
      <c r="D4" s="14">
        <f>'Microsoft SCF'!D20</f>
        <v>60675</v>
      </c>
      <c r="F4" t="s">
        <v>154</v>
      </c>
    </row>
    <row r="5" spans="1:15" ht="14.25" customHeight="1">
      <c r="A5" t="s">
        <v>32</v>
      </c>
      <c r="B5" s="13">
        <f>'Microsoft SCF'!B28</f>
        <v>-58876</v>
      </c>
      <c r="C5" s="13">
        <f>'Microsoft SCF'!C28</f>
        <v>-48486</v>
      </c>
      <c r="D5" s="13">
        <f>'Microsoft SCF'!D28</f>
        <v>-46031</v>
      </c>
      <c r="F5" s="16" t="s">
        <v>155</v>
      </c>
      <c r="G5" s="16"/>
      <c r="H5" s="16"/>
      <c r="I5" s="16"/>
      <c r="J5" s="16"/>
      <c r="K5" s="16"/>
      <c r="L5" s="16"/>
      <c r="M5" s="16"/>
      <c r="N5" s="16"/>
      <c r="O5" s="16"/>
    </row>
    <row r="6" spans="1:15">
      <c r="A6" t="s">
        <v>24</v>
      </c>
      <c r="B6" s="13" cm="1">
        <f t="array" ref="B6:D6">'Microsoft SCF'!B36:D36</f>
        <v>-30311</v>
      </c>
      <c r="C6" s="13">
        <v>-27577</v>
      </c>
      <c r="D6" s="13">
        <v>-12223</v>
      </c>
      <c r="F6" s="16"/>
      <c r="G6" s="16"/>
      <c r="H6" s="16"/>
      <c r="I6" s="16"/>
      <c r="J6" s="16"/>
      <c r="K6" s="16"/>
      <c r="L6" s="16"/>
      <c r="M6" s="16"/>
      <c r="N6" s="16"/>
      <c r="O6" s="16"/>
    </row>
    <row r="7" spans="1:15" ht="14.65" thickBot="1">
      <c r="A7" t="s">
        <v>201</v>
      </c>
      <c r="B7" s="12">
        <f>'Microsoft SCF'!B37</f>
        <v>-141</v>
      </c>
      <c r="C7" s="12">
        <f>'Microsoft SCF'!C37</f>
        <v>-29</v>
      </c>
      <c r="D7" s="12">
        <f>'Microsoft SCF'!D37</f>
        <v>-201</v>
      </c>
      <c r="F7" s="16"/>
      <c r="G7" s="16"/>
      <c r="H7" s="16"/>
      <c r="I7" s="16"/>
      <c r="J7" s="16"/>
      <c r="K7" s="16"/>
      <c r="L7" s="16"/>
      <c r="M7" s="16"/>
      <c r="N7" s="16"/>
      <c r="O7" s="16"/>
    </row>
    <row r="8" spans="1:15">
      <c r="A8" t="s">
        <v>152</v>
      </c>
      <c r="B8" s="15">
        <f>SUM(B4:B7)</f>
        <v>-293</v>
      </c>
      <c r="C8" s="15">
        <f>SUM(C4:C7)</f>
        <v>648</v>
      </c>
      <c r="D8" s="15">
        <f t="shared" ref="C8:D8" si="0">SUM(D4:D7)</f>
        <v>2220</v>
      </c>
    </row>
    <row r="11" spans="1:15">
      <c r="A11" t="s">
        <v>156</v>
      </c>
      <c r="B11" s="9" t="s">
        <v>157</v>
      </c>
      <c r="C11" s="9"/>
      <c r="D11" s="9"/>
    </row>
    <row r="12" spans="1:15">
      <c r="B12" s="10" t="s">
        <v>2</v>
      </c>
      <c r="C12" s="10" t="s">
        <v>3</v>
      </c>
      <c r="D12" s="10" t="s">
        <v>4</v>
      </c>
    </row>
    <row r="13" spans="1:15">
      <c r="B13" s="11"/>
      <c r="C13" s="11"/>
      <c r="D13" s="11"/>
    </row>
    <row r="14" spans="1:15">
      <c r="A14" t="s">
        <v>151</v>
      </c>
      <c r="B14" s="14">
        <f>'Zoom SCF'!B25</f>
        <v>1290262</v>
      </c>
      <c r="C14" s="14">
        <f>'Zoom SCF'!C25</f>
        <v>1605266</v>
      </c>
      <c r="D14" s="14">
        <f>'Zoom SCF'!D25</f>
        <v>1471177</v>
      </c>
      <c r="F14" t="s">
        <v>158</v>
      </c>
    </row>
    <row r="15" spans="1:15">
      <c r="A15" t="s">
        <v>32</v>
      </c>
      <c r="B15" s="13">
        <f>'Zoom SCF'!B35</f>
        <v>-318322</v>
      </c>
      <c r="C15" s="13">
        <f>'Zoom SCF'!C35</f>
        <v>-2859097</v>
      </c>
      <c r="D15" s="13">
        <f>'Zoom SCF'!D35</f>
        <v>-1562420</v>
      </c>
      <c r="F15" s="16" t="s">
        <v>159</v>
      </c>
      <c r="G15" s="16"/>
      <c r="H15" s="16"/>
      <c r="I15" s="16"/>
      <c r="J15" s="16"/>
      <c r="K15" s="16"/>
      <c r="L15" s="16"/>
      <c r="M15" s="16"/>
      <c r="N15" s="16"/>
      <c r="O15" s="16"/>
    </row>
    <row r="16" spans="1:15">
      <c r="A16" t="s">
        <v>24</v>
      </c>
      <c r="B16" s="13" cm="1">
        <f t="array" ref="B16:D16">'Zoom SCF'!B43:D43</f>
        <v>-936942</v>
      </c>
      <c r="C16" s="17">
        <v>34068</v>
      </c>
      <c r="D16" s="17">
        <v>2050277</v>
      </c>
      <c r="F16" s="16"/>
      <c r="G16" s="16"/>
      <c r="H16" s="16"/>
      <c r="I16" s="16"/>
      <c r="J16" s="16"/>
      <c r="K16" s="16"/>
      <c r="L16" s="16"/>
      <c r="M16" s="16"/>
      <c r="N16" s="16"/>
      <c r="O16" s="16"/>
    </row>
    <row r="17" spans="1:15" ht="14.65" thickBot="1">
      <c r="A17" t="s">
        <v>201</v>
      </c>
      <c r="B17" s="12">
        <f>'Zoom SCF'!B44</f>
        <v>-8108</v>
      </c>
      <c r="C17" s="12">
        <f>'Zoom SCF'!C44</f>
        <v>0</v>
      </c>
      <c r="D17" s="12">
        <f>'Zoom SCF'!D44</f>
        <v>0</v>
      </c>
      <c r="F17" s="16"/>
      <c r="G17" s="16"/>
      <c r="H17" s="16"/>
      <c r="I17" s="16"/>
      <c r="J17" s="16"/>
      <c r="K17" s="16"/>
      <c r="L17" s="16"/>
      <c r="M17" s="16"/>
      <c r="N17" s="16"/>
      <c r="O17" s="16"/>
    </row>
    <row r="18" spans="1:15">
      <c r="A18" t="s">
        <v>152</v>
      </c>
      <c r="B18" s="15">
        <f>SUM(B14:B17)</f>
        <v>26890</v>
      </c>
      <c r="C18" s="15">
        <f>SUM(C14:C17)</f>
        <v>-1219763</v>
      </c>
      <c r="D18" s="15">
        <f t="shared" ref="D18" si="1">SUM(D14:D17)</f>
        <v>1959034</v>
      </c>
    </row>
    <row r="21" spans="1:15">
      <c r="A21" t="s">
        <v>156</v>
      </c>
      <c r="B21" s="9" t="s">
        <v>160</v>
      </c>
      <c r="C21" s="9"/>
      <c r="D21" s="9"/>
    </row>
    <row r="22" spans="1:15">
      <c r="B22" s="10" t="s">
        <v>2</v>
      </c>
      <c r="C22" s="10" t="s">
        <v>3</v>
      </c>
      <c r="D22" s="10" t="s">
        <v>4</v>
      </c>
      <c r="F22" s="18" t="s">
        <v>158</v>
      </c>
    </row>
    <row r="23" spans="1:15">
      <c r="B23" s="11"/>
      <c r="C23" s="11"/>
      <c r="D23" s="11"/>
    </row>
    <row r="24" spans="1:15">
      <c r="A24" t="s">
        <v>151</v>
      </c>
      <c r="B24" s="14">
        <f>'Netflix SCF'!B20</f>
        <v>2026257</v>
      </c>
      <c r="C24" s="14">
        <f>'Netflix SCF'!C20</f>
        <v>392610</v>
      </c>
      <c r="D24" s="14">
        <f>'Netflix SCF'!D20</f>
        <v>2427077</v>
      </c>
    </row>
    <row r="25" spans="1:15">
      <c r="A25" t="s">
        <v>32</v>
      </c>
      <c r="B25" s="13">
        <f>'Netflix SCF'!B26</f>
        <v>-2076392</v>
      </c>
      <c r="C25" s="13">
        <f>'Netflix SCF'!C26</f>
        <v>-1339853</v>
      </c>
      <c r="D25" s="13">
        <f>'Netflix SCF'!D26</f>
        <v>-505354</v>
      </c>
    </row>
    <row r="26" spans="1:15">
      <c r="A26" t="s">
        <v>24</v>
      </c>
      <c r="B26" s="13">
        <f>'Netflix SCF'!B34</f>
        <v>-664254</v>
      </c>
      <c r="C26" s="13">
        <f>'Netflix SCF'!C34</f>
        <v>-1149776</v>
      </c>
      <c r="D26" s="13">
        <f>'Netflix SCF'!D34</f>
        <v>1237311</v>
      </c>
    </row>
    <row r="27" spans="1:15" ht="14.65" thickBot="1">
      <c r="A27" t="s">
        <v>201</v>
      </c>
      <c r="B27" s="12">
        <f>'Microsoft SCF'!B57</f>
        <v>0</v>
      </c>
      <c r="C27" s="12">
        <f>'Microsoft SCF'!C57</f>
        <v>0</v>
      </c>
      <c r="D27" s="12">
        <f>'Microsoft SCF'!D57</f>
        <v>0</v>
      </c>
    </row>
    <row r="28" spans="1:15">
      <c r="A28" t="s">
        <v>152</v>
      </c>
      <c r="B28" s="15">
        <f>SUM(B24:B27)</f>
        <v>-714389</v>
      </c>
      <c r="C28" s="15">
        <f>SUM(C24:C27)</f>
        <v>-2097019</v>
      </c>
      <c r="D28" s="15">
        <f t="shared" ref="D28" si="2">SUM(D24:D27)</f>
        <v>3159034</v>
      </c>
    </row>
    <row r="31" spans="1:15">
      <c r="A31" t="s">
        <v>150</v>
      </c>
      <c r="B31" s="9" t="s">
        <v>161</v>
      </c>
      <c r="C31" s="9"/>
      <c r="D31" s="9"/>
    </row>
    <row r="32" spans="1:15">
      <c r="B32" s="10" t="s">
        <v>2</v>
      </c>
      <c r="C32" s="10" t="s">
        <v>3</v>
      </c>
      <c r="D32" s="10" t="s">
        <v>4</v>
      </c>
    </row>
    <row r="33" spans="1:6">
      <c r="B33" s="11"/>
      <c r="C33" s="11"/>
      <c r="D33" s="11"/>
      <c r="F33" t="s">
        <v>154</v>
      </c>
    </row>
    <row r="34" spans="1:6">
      <c r="A34" t="s">
        <v>151</v>
      </c>
      <c r="B34" s="14">
        <f>'Google SCF'!B20</f>
        <v>91495</v>
      </c>
      <c r="C34" s="14">
        <f>'Google SCF'!C20</f>
        <v>91652</v>
      </c>
      <c r="D34" s="14">
        <f>'Google SCF'!D20</f>
        <v>65124</v>
      </c>
    </row>
    <row r="35" spans="1:6">
      <c r="A35" t="s">
        <v>32</v>
      </c>
      <c r="B35" s="13">
        <f>'Google SCF'!B29</f>
        <v>-20298</v>
      </c>
      <c r="C35" s="13">
        <f>'Google SCF'!C29</f>
        <v>-35523</v>
      </c>
      <c r="D35" s="13">
        <f>'Google SCF'!D29</f>
        <v>-32773</v>
      </c>
    </row>
    <row r="36" spans="1:6">
      <c r="A36" t="s">
        <v>24</v>
      </c>
      <c r="B36" s="13">
        <f>'Google SCF'!B36</f>
        <v>-69757</v>
      </c>
      <c r="C36" s="13">
        <f>'Google SCF'!C36</f>
        <v>-61362</v>
      </c>
      <c r="D36" s="13">
        <f>'Google SCF'!D36</f>
        <v>-24408</v>
      </c>
    </row>
    <row r="37" spans="1:6" ht="14.65" thickBot="1">
      <c r="A37" t="s">
        <v>201</v>
      </c>
      <c r="B37" s="12">
        <f>'Google SCF'!B37</f>
        <v>-506</v>
      </c>
      <c r="C37" s="12">
        <f>'Google SCF'!C37</f>
        <v>-287</v>
      </c>
      <c r="D37" s="12">
        <f>'Google SCF'!D37</f>
        <v>24</v>
      </c>
    </row>
    <row r="38" spans="1:6">
      <c r="A38" t="s">
        <v>152</v>
      </c>
      <c r="B38" s="15">
        <f>SUM(B34:B37)</f>
        <v>934</v>
      </c>
      <c r="C38" s="15">
        <f>SUM(C34:C37)</f>
        <v>-5520</v>
      </c>
      <c r="D38" s="15">
        <f t="shared" ref="D38" si="3">SUM(D34:D37)</f>
        <v>7967</v>
      </c>
    </row>
    <row r="42" spans="1:6">
      <c r="A42" t="s">
        <v>150</v>
      </c>
      <c r="B42" s="22" t="s">
        <v>200</v>
      </c>
      <c r="C42" s="7"/>
      <c r="D42" s="7"/>
    </row>
    <row r="43" spans="1:6">
      <c r="B43" s="23" t="s">
        <v>167</v>
      </c>
      <c r="C43" s="23" t="s">
        <v>168</v>
      </c>
      <c r="D43" s="23" t="s">
        <v>169</v>
      </c>
    </row>
    <row r="44" spans="1:6">
      <c r="B44" s="11"/>
      <c r="C44" s="11"/>
      <c r="D44" s="11"/>
      <c r="F44" t="s">
        <v>154</v>
      </c>
    </row>
    <row r="45" spans="1:6">
      <c r="A45" t="s">
        <v>151</v>
      </c>
      <c r="B45" s="14">
        <f>'Costco SCF'!B15</f>
        <v>7392</v>
      </c>
      <c r="C45" s="14">
        <f>'Costco SCF'!C15</f>
        <v>8958</v>
      </c>
      <c r="D45" s="14">
        <f>'Costco SCF'!D15</f>
        <v>8861</v>
      </c>
    </row>
    <row r="46" spans="1:6">
      <c r="A46" t="s">
        <v>32</v>
      </c>
      <c r="B46" s="13">
        <f>'Costco SCF'!B22</f>
        <v>-3915</v>
      </c>
      <c r="C46" s="13">
        <f>'Costco SCF'!C22</f>
        <v>-3535</v>
      </c>
      <c r="D46" s="13">
        <f>'Costco SCF'!D22</f>
        <v>-3891</v>
      </c>
    </row>
    <row r="47" spans="1:6">
      <c r="A47" t="s">
        <v>24</v>
      </c>
      <c r="B47" s="13">
        <f>'Costco SCF'!B32</f>
        <v>-4283</v>
      </c>
      <c r="C47" s="13">
        <f>'Costco SCF'!C32</f>
        <v>-6488</v>
      </c>
      <c r="D47" s="13">
        <f>'Costco SCF'!D32</f>
        <v>-1147</v>
      </c>
    </row>
    <row r="48" spans="1:6" ht="14.65" thickBot="1">
      <c r="A48" t="s">
        <v>201</v>
      </c>
      <c r="B48" s="12">
        <f>'Costco SCF'!B33</f>
        <v>-249</v>
      </c>
      <c r="C48" s="12">
        <f>'Costco SCF'!C33</f>
        <v>46</v>
      </c>
      <c r="D48" s="12">
        <f>'Costco SCF'!D33</f>
        <v>70</v>
      </c>
    </row>
    <row r="49" spans="1:4">
      <c r="A49" t="s">
        <v>152</v>
      </c>
      <c r="B49" s="15">
        <f>SUM(B45:B48)</f>
        <v>-1055</v>
      </c>
      <c r="C49" s="15">
        <f>SUM(C45:C48)</f>
        <v>-1019</v>
      </c>
      <c r="D49" s="15">
        <f t="shared" ref="D49" si="4">SUM(D45:D48)</f>
        <v>3893</v>
      </c>
    </row>
  </sheetData>
  <mergeCells count="7">
    <mergeCell ref="B21:D21"/>
    <mergeCell ref="B31:D31"/>
    <mergeCell ref="B42:D42"/>
    <mergeCell ref="B1:D1"/>
    <mergeCell ref="F5:O7"/>
    <mergeCell ref="B11:D11"/>
    <mergeCell ref="F15:O1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1B066-7C59-4EE7-8DA9-49E044CC1173}">
  <dimension ref="A1:D39"/>
  <sheetViews>
    <sheetView tabSelected="1" workbookViewId="0">
      <selection activeCell="G34" sqref="G34"/>
    </sheetView>
  </sheetViews>
  <sheetFormatPr defaultRowHeight="14.25"/>
  <cols>
    <col min="1" max="1" width="14.59765625" customWidth="1"/>
    <col min="2" max="2" width="15.33203125" customWidth="1"/>
    <col min="3" max="3" width="13.19921875" customWidth="1"/>
    <col min="4" max="4" width="13.06640625" customWidth="1"/>
  </cols>
  <sheetData>
    <row r="1" spans="1:4">
      <c r="A1" t="s">
        <v>150</v>
      </c>
      <c r="B1" s="9" t="s">
        <v>149</v>
      </c>
      <c r="C1" s="9"/>
      <c r="D1" s="9"/>
    </row>
    <row r="2" spans="1:4">
      <c r="B2" s="10" t="s">
        <v>2</v>
      </c>
      <c r="C2" s="10" t="s">
        <v>3</v>
      </c>
      <c r="D2" s="10" t="s">
        <v>4</v>
      </c>
    </row>
    <row r="4" spans="1:4">
      <c r="A4" t="s">
        <v>164</v>
      </c>
      <c r="B4" s="15">
        <f>Analysis!B4</f>
        <v>89035</v>
      </c>
      <c r="C4" s="15">
        <f>Analysis!C4</f>
        <v>76740</v>
      </c>
      <c r="D4" s="15">
        <f>Analysis!D4</f>
        <v>60675</v>
      </c>
    </row>
    <row r="5" spans="1:4" ht="14.65" thickBot="1">
      <c r="A5" t="s">
        <v>163</v>
      </c>
      <c r="B5" s="12">
        <f>'Microsoft SCF'!B30</f>
        <v>-23886</v>
      </c>
      <c r="C5" s="12">
        <f>'Microsoft SCF'!C30</f>
        <v>-20622</v>
      </c>
      <c r="D5" s="12">
        <f>'Microsoft SCF'!D30</f>
        <v>-15441</v>
      </c>
    </row>
    <row r="6" spans="1:4">
      <c r="A6" t="s">
        <v>162</v>
      </c>
      <c r="B6" s="19">
        <f>SUM(B4:B5)</f>
        <v>65149</v>
      </c>
      <c r="C6" s="19">
        <f t="shared" ref="C6:D6" si="0">SUM(C4:C5)</f>
        <v>56118</v>
      </c>
      <c r="D6" s="19">
        <f t="shared" si="0"/>
        <v>45234</v>
      </c>
    </row>
    <row r="10" spans="1:4">
      <c r="A10" t="s">
        <v>165</v>
      </c>
      <c r="B10" s="9" t="s">
        <v>157</v>
      </c>
      <c r="C10" s="9"/>
      <c r="D10" s="9"/>
    </row>
    <row r="11" spans="1:4">
      <c r="B11" s="10" t="s">
        <v>2</v>
      </c>
      <c r="C11" s="10" t="s">
        <v>3</v>
      </c>
      <c r="D11" s="10" t="s">
        <v>4</v>
      </c>
    </row>
    <row r="13" spans="1:4">
      <c r="A13" t="s">
        <v>164</v>
      </c>
      <c r="B13" s="15">
        <f>'Zoom SCF'!B25</f>
        <v>1290262</v>
      </c>
      <c r="C13" s="15">
        <f>'Zoom SCF'!C25</f>
        <v>1605266</v>
      </c>
      <c r="D13" s="15">
        <f>'Zoom SCF'!D25</f>
        <v>1471177</v>
      </c>
    </row>
    <row r="14" spans="1:4" ht="14.65" thickBot="1">
      <c r="A14" t="s">
        <v>163</v>
      </c>
      <c r="B14" s="12">
        <f>'Zoom SCF'!B30</f>
        <v>-103826</v>
      </c>
      <c r="C14" s="12">
        <f>'Zoom SCF'!C30</f>
        <v>-132590</v>
      </c>
      <c r="D14" s="12">
        <f>'Zoom SCF'!D30</f>
        <v>-79972</v>
      </c>
    </row>
    <row r="15" spans="1:4">
      <c r="A15" t="s">
        <v>162</v>
      </c>
      <c r="B15" s="19">
        <f>SUM(B13:B14)</f>
        <v>1186436</v>
      </c>
      <c r="C15" s="19">
        <f t="shared" ref="C15" si="1">SUM(C13:C14)</f>
        <v>1472676</v>
      </c>
      <c r="D15" s="19">
        <f t="shared" ref="D15" si="2">SUM(D13:D14)</f>
        <v>1391205</v>
      </c>
    </row>
    <row r="18" spans="1:4">
      <c r="A18" t="s">
        <v>165</v>
      </c>
      <c r="B18" s="9" t="s">
        <v>160</v>
      </c>
      <c r="C18" s="9"/>
      <c r="D18" s="9"/>
    </row>
    <row r="19" spans="1:4">
      <c r="B19" s="10" t="s">
        <v>2</v>
      </c>
      <c r="C19" s="10" t="s">
        <v>3</v>
      </c>
      <c r="D19" s="10" t="s">
        <v>4</v>
      </c>
    </row>
    <row r="21" spans="1:4">
      <c r="A21" t="s">
        <v>164</v>
      </c>
      <c r="B21" s="15">
        <f>'Netflix SCF'!B20</f>
        <v>2026257</v>
      </c>
      <c r="C21" s="15">
        <f>'Netflix SCF'!C20</f>
        <v>392610</v>
      </c>
      <c r="D21" s="15">
        <f>'Netflix SCF'!D20</f>
        <v>2427077</v>
      </c>
    </row>
    <row r="22" spans="1:4" ht="14.65" thickBot="1">
      <c r="A22" t="s">
        <v>163</v>
      </c>
      <c r="B22" s="12">
        <f>'Netflix SCF'!B22</f>
        <v>-407729</v>
      </c>
      <c r="C22" s="12">
        <f>'Netflix SCF'!C22</f>
        <v>-524585</v>
      </c>
      <c r="D22" s="12">
        <f>'Netflix SCF'!D22</f>
        <v>-497923</v>
      </c>
    </row>
    <row r="23" spans="1:4">
      <c r="A23" t="s">
        <v>162</v>
      </c>
      <c r="B23" s="19">
        <f>SUM(B21:B22)</f>
        <v>1618528</v>
      </c>
      <c r="C23" s="20">
        <f t="shared" ref="C23" si="3">SUM(C21:C22)</f>
        <v>-131975</v>
      </c>
      <c r="D23" s="19">
        <f t="shared" ref="D23" si="4">SUM(D21:D22)</f>
        <v>1929154</v>
      </c>
    </row>
    <row r="26" spans="1:4">
      <c r="A26" t="s">
        <v>150</v>
      </c>
      <c r="B26" s="9" t="s">
        <v>161</v>
      </c>
      <c r="C26" s="9"/>
      <c r="D26" s="9"/>
    </row>
    <row r="27" spans="1:4">
      <c r="B27" s="10" t="s">
        <v>2</v>
      </c>
      <c r="C27" s="10" t="s">
        <v>3</v>
      </c>
      <c r="D27" s="10" t="s">
        <v>4</v>
      </c>
    </row>
    <row r="29" spans="1:4">
      <c r="A29" t="s">
        <v>164</v>
      </c>
      <c r="B29" s="15">
        <f>'Google SCF'!B20</f>
        <v>91495</v>
      </c>
      <c r="C29" s="15">
        <f>'Google SCF'!C20</f>
        <v>91652</v>
      </c>
      <c r="D29" s="15">
        <f>'Google SCF'!D20</f>
        <v>65124</v>
      </c>
    </row>
    <row r="30" spans="1:4" ht="14.65" thickBot="1">
      <c r="A30" t="s">
        <v>163</v>
      </c>
      <c r="B30" s="12">
        <f>'Google SCF'!B22</f>
        <v>-31485</v>
      </c>
      <c r="C30" s="12">
        <f>'Google SCF'!C22</f>
        <v>-24640</v>
      </c>
      <c r="D30" s="12">
        <f>'Google SCF'!D22</f>
        <v>-22281</v>
      </c>
    </row>
    <row r="31" spans="1:4">
      <c r="A31" t="s">
        <v>162</v>
      </c>
      <c r="B31" s="19">
        <f>SUM(B29:B30)</f>
        <v>60010</v>
      </c>
      <c r="C31" s="19">
        <f t="shared" ref="C31" si="5">SUM(C29:C30)</f>
        <v>67012</v>
      </c>
      <c r="D31" s="19">
        <f t="shared" ref="D31" si="6">SUM(D29:D30)</f>
        <v>42843</v>
      </c>
    </row>
    <row r="34" spans="1:4">
      <c r="A34" t="s">
        <v>150</v>
      </c>
      <c r="B34" s="9" t="s">
        <v>200</v>
      </c>
      <c r="C34" s="9"/>
      <c r="D34" s="9"/>
    </row>
    <row r="35" spans="1:4">
      <c r="B35" s="10" t="s">
        <v>2</v>
      </c>
      <c r="C35" s="10" t="s">
        <v>3</v>
      </c>
      <c r="D35" s="10" t="s">
        <v>4</v>
      </c>
    </row>
    <row r="37" spans="1:4">
      <c r="A37" t="s">
        <v>164</v>
      </c>
      <c r="B37" s="15">
        <f>'Costco SCF'!B15</f>
        <v>7392</v>
      </c>
      <c r="C37" s="15">
        <f>'Costco SCF'!C15</f>
        <v>8958</v>
      </c>
      <c r="D37" s="15">
        <f>'Costco SCF'!D15</f>
        <v>8861</v>
      </c>
    </row>
    <row r="38" spans="1:4" ht="14.65" thickBot="1">
      <c r="A38" t="s">
        <v>163</v>
      </c>
      <c r="B38" s="12">
        <f>'Google SCF'!B22</f>
        <v>-31485</v>
      </c>
      <c r="C38" s="12">
        <f>'Google SCF'!C22</f>
        <v>-24640</v>
      </c>
      <c r="D38" s="12">
        <f>'Google SCF'!D22</f>
        <v>-22281</v>
      </c>
    </row>
    <row r="39" spans="1:4">
      <c r="A39" t="s">
        <v>162</v>
      </c>
      <c r="B39" s="20">
        <f>SUM(B37:B38)</f>
        <v>-24093</v>
      </c>
      <c r="C39" s="20">
        <f t="shared" ref="C39" si="7">SUM(C37:C38)</f>
        <v>-15682</v>
      </c>
      <c r="D39" s="20">
        <f t="shared" ref="D39" si="8">SUM(D37:D38)</f>
        <v>-13420</v>
      </c>
    </row>
  </sheetData>
  <mergeCells count="5">
    <mergeCell ref="B1:D1"/>
    <mergeCell ref="B10:D10"/>
    <mergeCell ref="B18:D18"/>
    <mergeCell ref="B26:D26"/>
    <mergeCell ref="B34:D3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Microsoft SCF</vt:lpstr>
      <vt:lpstr>Zoom SCF</vt:lpstr>
      <vt:lpstr>Netflix SCF</vt:lpstr>
      <vt:lpstr>Google SCF</vt:lpstr>
      <vt:lpstr>Costco SCF</vt:lpstr>
      <vt:lpstr>Analysis</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dc:creator>
  <cp:keywords/>
  <dc:description/>
  <cp:lastModifiedBy>Micah Nishimura</cp:lastModifiedBy>
  <cp:revision/>
  <dcterms:created xsi:type="dcterms:W3CDTF">2023-04-18T14:31:19Z</dcterms:created>
  <dcterms:modified xsi:type="dcterms:W3CDTF">2023-09-17T21:44:22Z</dcterms:modified>
  <cp:category/>
  <cp:contentStatus/>
</cp:coreProperties>
</file>