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d.docs.live.net/75475c4e38be0be4/"/>
    </mc:Choice>
  </mc:AlternateContent>
  <xr:revisionPtr revIDLastSave="0" documentId="8_{39E2B552-5460-42AC-9309-D0414A47CDCD}" xr6:coauthVersionLast="47" xr6:coauthVersionMax="47" xr10:uidLastSave="{00000000-0000-0000-0000-000000000000}"/>
  <bookViews>
    <workbookView xWindow="-108" yWindow="-108" windowWidth="23256" windowHeight="12456" firstSheet="5" activeTab="6" xr2:uid="{C1C9ED26-009D-4572-A89F-4D4BA1A5F5F5}"/>
  </bookViews>
  <sheets>
    <sheet name="Microsoft SCF" sheetId="2" r:id="rId1"/>
    <sheet name="Zoom SCF" sheetId="1" r:id="rId2"/>
    <sheet name="Netflix SCF" sheetId="5" r:id="rId3"/>
    <sheet name="Sheet1" sheetId="9" r:id="rId4"/>
    <sheet name="Google SCF" sheetId="3" r:id="rId5"/>
    <sheet name="Tesla SCF" sheetId="8" r:id="rId6"/>
    <sheet name="Analysis" sheetId="6" r:id="rId7"/>
    <sheet name="FCF" sheetId="7"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7" l="1"/>
  <c r="D31" i="7"/>
  <c r="B31" i="7"/>
  <c r="B33" i="7"/>
  <c r="C32" i="7"/>
  <c r="D32" i="7"/>
  <c r="B32" i="7"/>
  <c r="C30" i="7"/>
  <c r="D30" i="7"/>
  <c r="B30" i="7"/>
  <c r="C42" i="6"/>
  <c r="D42" i="6"/>
  <c r="B42" i="6"/>
  <c r="D41" i="6"/>
  <c r="C41" i="6"/>
  <c r="B41" i="6"/>
  <c r="D40" i="6"/>
  <c r="C40" i="6"/>
  <c r="B40" i="6"/>
  <c r="D39" i="6"/>
  <c r="C39" i="6"/>
  <c r="B39" i="6"/>
  <c r="B43" i="6" s="1"/>
  <c r="D38" i="6"/>
  <c r="C38" i="6"/>
  <c r="B38" i="6"/>
  <c r="C18" i="7"/>
  <c r="D18" i="7"/>
  <c r="D19" i="7" s="1"/>
  <c r="B18" i="7"/>
  <c r="C17" i="7"/>
  <c r="D17" i="7"/>
  <c r="B17" i="7"/>
  <c r="C10" i="7"/>
  <c r="D10" i="7"/>
  <c r="C11" i="7"/>
  <c r="D11" i="7"/>
  <c r="B11" i="7"/>
  <c r="B10" i="7"/>
  <c r="C3" i="7"/>
  <c r="D3" i="7"/>
  <c r="C4" i="7"/>
  <c r="D4" i="7"/>
  <c r="B4" i="7"/>
  <c r="B3" i="7"/>
  <c r="C24" i="7"/>
  <c r="D24" i="7"/>
  <c r="C25" i="7"/>
  <c r="D25" i="7"/>
  <c r="B25" i="7"/>
  <c r="B24" i="7"/>
  <c r="D16" i="7"/>
  <c r="C16" i="7"/>
  <c r="B16" i="7"/>
  <c r="D9" i="7"/>
  <c r="C9" i="7"/>
  <c r="B9" i="7"/>
  <c r="D2" i="7"/>
  <c r="C2" i="7"/>
  <c r="B2" i="7"/>
  <c r="D23" i="7"/>
  <c r="C23" i="7"/>
  <c r="B23" i="7"/>
  <c r="C22" i="6"/>
  <c r="D22" i="6"/>
  <c r="C23" i="6"/>
  <c r="D23" i="6"/>
  <c r="C24" i="6"/>
  <c r="D24" i="6"/>
  <c r="D21" i="6"/>
  <c r="C21" i="6"/>
  <c r="B24" i="6"/>
  <c r="B23" i="6"/>
  <c r="B22" i="6"/>
  <c r="B21" i="6"/>
  <c r="C33" i="6"/>
  <c r="D33" i="6"/>
  <c r="C32" i="6"/>
  <c r="D32" i="6"/>
  <c r="C31" i="6"/>
  <c r="D31" i="6"/>
  <c r="C30" i="6"/>
  <c r="C34" i="6" s="1"/>
  <c r="D30" i="6"/>
  <c r="B33" i="6"/>
  <c r="B32" i="6"/>
  <c r="B31" i="6"/>
  <c r="B30" i="6"/>
  <c r="C6" i="6"/>
  <c r="D6" i="6"/>
  <c r="B6" i="6"/>
  <c r="C5" i="6"/>
  <c r="D5" i="6"/>
  <c r="B5" i="6"/>
  <c r="C4" i="6"/>
  <c r="D4" i="6"/>
  <c r="B4" i="6"/>
  <c r="C3" i="6"/>
  <c r="D3" i="6"/>
  <c r="B3" i="6"/>
  <c r="C15" i="6"/>
  <c r="B15" i="6"/>
  <c r="D15" i="6"/>
  <c r="B14" i="6"/>
  <c r="C14" i="6"/>
  <c r="D14" i="6"/>
  <c r="B13" i="6"/>
  <c r="C13" i="6"/>
  <c r="D13" i="6"/>
  <c r="B12" i="6"/>
  <c r="C12" i="6"/>
  <c r="D12" i="6"/>
  <c r="B20" i="6"/>
  <c r="C20" i="6"/>
  <c r="D20" i="6"/>
  <c r="B29" i="6"/>
  <c r="C29" i="6"/>
  <c r="D29" i="6"/>
  <c r="B2" i="6"/>
  <c r="C2" i="6"/>
  <c r="D2" i="6"/>
  <c r="B11" i="6"/>
  <c r="C11" i="6"/>
  <c r="D11" i="6"/>
  <c r="C33" i="7" l="1"/>
  <c r="B12" i="7"/>
  <c r="B19" i="7"/>
  <c r="D33" i="7"/>
  <c r="B5" i="7"/>
  <c r="D5" i="7"/>
  <c r="C12" i="7"/>
  <c r="C5" i="7"/>
  <c r="C19" i="7"/>
  <c r="D12" i="7"/>
  <c r="D43" i="6"/>
  <c r="B34" i="6"/>
  <c r="C7" i="6"/>
  <c r="D25" i="6"/>
  <c r="C43" i="6"/>
  <c r="D34" i="6"/>
  <c r="D7" i="6"/>
  <c r="B25" i="6"/>
  <c r="B7" i="6"/>
  <c r="B26" i="7"/>
  <c r="D26" i="7"/>
  <c r="C26" i="7"/>
  <c r="C25" i="6"/>
  <c r="D16" i="6"/>
  <c r="B16" i="6"/>
  <c r="C16" i="6"/>
</calcChain>
</file>

<file path=xl/sharedStrings.xml><?xml version="1.0" encoding="utf-8"?>
<sst xmlns="http://schemas.openxmlformats.org/spreadsheetml/2006/main" count="441" uniqueCount="212">
  <si>
    <t>CASH FLOWS STATEMENTS - USD ($) $ in Millions</t>
  </si>
  <si>
    <t>12 Months Ended</t>
  </si>
  <si>
    <t>Jun. 30, 2022</t>
  </si>
  <si>
    <t>Jun. 30, 2021</t>
  </si>
  <si>
    <t>Jun. 30, 2020</t>
  </si>
  <si>
    <t>Operations</t>
  </si>
  <si>
    <t> </t>
  </si>
  <si>
    <t>Net income</t>
  </si>
  <si>
    <t>Adjustments to reconcile net income to net cash from operations:</t>
  </si>
  <si>
    <t>Depreciation, amortization, and other</t>
  </si>
  <si>
    <t>Stock-based compensation expense</t>
  </si>
  <si>
    <t>Net recognized gains on investments and derivatives</t>
  </si>
  <si>
    <t>Deferred income taxes</t>
  </si>
  <si>
    <t>Changes in operating assets and liabilities:</t>
  </si>
  <si>
    <t>Accounts receivable</t>
  </si>
  <si>
    <t>Inventories</t>
  </si>
  <si>
    <t>Other current assets</t>
  </si>
  <si>
    <t>Other long-term assets</t>
  </si>
  <si>
    <t>Accounts payable</t>
  </si>
  <si>
    <t>Unearned revenue</t>
  </si>
  <si>
    <t>Income taxes</t>
  </si>
  <si>
    <t>Other current liabilities</t>
  </si>
  <si>
    <t>Other long-term liabilities</t>
  </si>
  <si>
    <t>Net cash from operations</t>
  </si>
  <si>
    <t>Financing</t>
  </si>
  <si>
    <t>Cash premium on debt exchange</t>
  </si>
  <si>
    <t>Repayments of debt</t>
  </si>
  <si>
    <t>Common stock issued</t>
  </si>
  <si>
    <t>Common stock repurchased</t>
  </si>
  <si>
    <t>Common stock cash dividends paid</t>
  </si>
  <si>
    <t>Other, net</t>
  </si>
  <si>
    <t>Net cash used in financing</t>
  </si>
  <si>
    <t>Investing</t>
  </si>
  <si>
    <t>Additions to property and equipment</t>
  </si>
  <si>
    <t>Acquisition of companies, net of cash acquired, and purchases of intangible and other assets</t>
  </si>
  <si>
    <t>Purchases of investments</t>
  </si>
  <si>
    <t>Maturities of investments</t>
  </si>
  <si>
    <t>Sales of investments</t>
  </si>
  <si>
    <t>Net cash used in investing</t>
  </si>
  <si>
    <t>Effect of foreign exchange rates on cash and cash equivalents</t>
  </si>
  <si>
    <t>Net change in cash and cash equivalents</t>
  </si>
  <si>
    <t>Cash and cash equivalents, beginning of period</t>
  </si>
  <si>
    <t>Cash and cash equivalents, end of period</t>
  </si>
  <si>
    <t>CONSOLIDATED STATEMENTS OF CASH FLOWS - USD ($) $ in Thousands</t>
  </si>
  <si>
    <t>Jan. 31, 2023</t>
  </si>
  <si>
    <t>Jan. 31, 2022</t>
  </si>
  <si>
    <t>Jan. 31, 2021</t>
  </si>
  <si>
    <t>Cash flows from operating activities:</t>
  </si>
  <si>
    <t>Adjustments to reconcile net income to net cash provided by operating activities:</t>
  </si>
  <si>
    <t>Amortization of deferred contract acquisition costs</t>
  </si>
  <si>
    <t>Losses (gains) on strategic investments, net</t>
  </si>
  <si>
    <t>Depreciation and amortization</t>
  </si>
  <si>
    <t>Provision for accounts receivable allowances</t>
  </si>
  <si>
    <t>Non-cash operating lease cost</t>
  </si>
  <si>
    <t>Charitable donation of common stock</t>
  </si>
  <si>
    <t>Amortization of discount/premium on marketable securities</t>
  </si>
  <si>
    <t>Other</t>
  </si>
  <si>
    <t>Prepaid expenses and other assets</t>
  </si>
  <si>
    <t>Deferred contract acquisition costs</t>
  </si>
  <si>
    <t>Accrued expenses and other liabilities</t>
  </si>
  <si>
    <t>Deferred revenue</t>
  </si>
  <si>
    <t>Operating lease liabilities, net</t>
  </si>
  <si>
    <t>Net cash provided by operating activities</t>
  </si>
  <si>
    <t>Cash flows from investing activities:</t>
  </si>
  <si>
    <t>Purchases of marketable securities</t>
  </si>
  <si>
    <t>Maturities of marketable securities</t>
  </si>
  <si>
    <t>Sales of marketable securities</t>
  </si>
  <si>
    <t>Purchases of property and equipment</t>
  </si>
  <si>
    <t>Purchases of strategic investments</t>
  </si>
  <si>
    <t>Cash paid for acquisition, net of cash acquired</t>
  </si>
  <si>
    <t>Purchases of intangible assets</t>
  </si>
  <si>
    <t>Net cash used in investing activities</t>
  </si>
  <si>
    <t>Cash flows from financing activities:</t>
  </si>
  <si>
    <t>Cash paid for repurchases of common stock</t>
  </si>
  <si>
    <t>Proceeds from issuance of common stock for employee stock purchase plan</t>
  </si>
  <si>
    <t>Proceeds from exercise of stock options</t>
  </si>
  <si>
    <t>Proceeds from employee equity transactions to be remitted (remitted) to employees and tax authorities, net</t>
  </si>
  <si>
    <t>Proceeds from follow-on public offering, net of underwriting discounts and commissions and other offering costs</t>
  </si>
  <si>
    <t>Net cash (used in) provided by financing activities</t>
  </si>
  <si>
    <t>Effect of exchange rate changes on cash, cash equivalents, and restricted cash</t>
  </si>
  <si>
    <t>Net increase (decrease) in cash, cash equivalents, and restricted cash</t>
  </si>
  <si>
    <t>Cash, cash equivalents, and restricted cash—beginning of year</t>
  </si>
  <si>
    <t>Cash, cash equivalents, and restricted cash—end of year</t>
  </si>
  <si>
    <t>Supplemental disclosures of cash flow information</t>
  </si>
  <si>
    <t>Cash paid for income taxes, net</t>
  </si>
  <si>
    <t>Supplemental disclosures of non-cash investing and financing information</t>
  </si>
  <si>
    <t>Purchase of equipment during the period included in accounts payable and accrued expenses</t>
  </si>
  <si>
    <t>Vesting of early exercised stock options</t>
  </si>
  <si>
    <t>Reconciliation of cash, cash equivalents, and restricted cash within the consolidated balance sheets to the amounts shown in the consolidated statements of cash flows above:</t>
  </si>
  <si>
    <t>Cash and cash equivalents</t>
  </si>
  <si>
    <t>Restricted cash, current included in prepaid expenses and other current assets</t>
  </si>
  <si>
    <t>Restricted cash, noncurrent included in other assets, noncurrent</t>
  </si>
  <si>
    <t>Total cash, cash equivalents, and restricted cash</t>
  </si>
  <si>
    <t>Class B</t>
  </si>
  <si>
    <t>Class A</t>
  </si>
  <si>
    <t>Dec. 31, 2022</t>
  </si>
  <si>
    <t>Dec. 31, 2021</t>
  </si>
  <si>
    <t>Dec. 31, 2020</t>
  </si>
  <si>
    <t>Additions to content assets</t>
  </si>
  <si>
    <t>Change in content liabilities</t>
  </si>
  <si>
    <t>Amortization of content assets</t>
  </si>
  <si>
    <t>Depreciation and amortization of property, equipment and intangibles</t>
  </si>
  <si>
    <t>Foreign currency remeasurement loss (gain) on debt</t>
  </si>
  <si>
    <t>Other non-cash items</t>
  </si>
  <si>
    <t>Other non-current assets and liabilities</t>
  </si>
  <si>
    <t>Change in other assets</t>
  </si>
  <si>
    <t>Acquisitions</t>
  </si>
  <si>
    <t>Purchases of short-term investments</t>
  </si>
  <si>
    <t>Proceeds from issuance of debt</t>
  </si>
  <si>
    <t>Debt issuance costs</t>
  </si>
  <si>
    <t>Proceeds from issuance of common stock</t>
  </si>
  <si>
    <t>Repurchases of common stock</t>
  </si>
  <si>
    <t>Taxes paid related to net share settlement of equity awards</t>
  </si>
  <si>
    <t>Net cash provided by (used in) financing activities</t>
  </si>
  <si>
    <t>Effect of exchange rate changes on cash, cash equivalents and restricted cash</t>
  </si>
  <si>
    <t>Net increase (decrease) in cash, cash equivalents and restricted cash</t>
  </si>
  <si>
    <t>Cash, cash equivalents and restricted cash, beginning of year</t>
  </si>
  <si>
    <t>Cash, cash equivalents and restricted cash, end of year</t>
  </si>
  <si>
    <t>Supplemental disclosure:</t>
  </si>
  <si>
    <t>Income taxes paid</t>
  </si>
  <si>
    <t>Interest paid</t>
  </si>
  <si>
    <t>CONSOLIDATED STATEMENTS OF CASH FLOWS - USD ($) $ in Millions</t>
  </si>
  <si>
    <t>Operating activities</t>
  </si>
  <si>
    <t>Adjustments:</t>
  </si>
  <si>
    <t>Depreciation and impairment of property and equipment</t>
  </si>
  <si>
    <t>Amortization and impairment of intangible assets</t>
  </si>
  <si>
    <t>(Gain) loss on debt and equity securities, net</t>
  </si>
  <si>
    <t>Changes in assets and liabilities, net of effects of acquisitions:</t>
  </si>
  <si>
    <t>Accounts receivable, net</t>
  </si>
  <si>
    <t>Income taxes, net</t>
  </si>
  <si>
    <t>Other assets</t>
  </si>
  <si>
    <t>Accrued revenue share</t>
  </si>
  <si>
    <t>Investing activities</t>
  </si>
  <si>
    <t>Maturities and sales of marketable securities</t>
  </si>
  <si>
    <t>Purchases of non-marketable securities</t>
  </si>
  <si>
    <t>Maturities and sales of non-marketable securities</t>
  </si>
  <si>
    <t>Acquisitions, net of cash acquired, and purchases of intangible assets</t>
  </si>
  <si>
    <t>Other investing activities</t>
  </si>
  <si>
    <t>Financing activities</t>
  </si>
  <si>
    <t>Net payments related to stock-based award activities</t>
  </si>
  <si>
    <t>Repurchases of stock</t>
  </si>
  <si>
    <t>Proceeds from issuance of debt, net of costs</t>
  </si>
  <si>
    <t>Proceeds from sale of interest in consolidated entities, net</t>
  </si>
  <si>
    <t>Net cash used in financing activities</t>
  </si>
  <si>
    <t>Effect of exchange rate changes on cash and cash equivalents</t>
  </si>
  <si>
    <t>Net increase (decrease) in cash and cash equivalents</t>
  </si>
  <si>
    <t>Cash and cash equivalents at beginning of period</t>
  </si>
  <si>
    <t>Cash and cash equivalents at end of period</t>
  </si>
  <si>
    <t>Cash paid for income taxes, net of refunds</t>
  </si>
  <si>
    <t>Consolidated Statements of Cash Flows (Unaudited) - USD ($) $ in Millions</t>
  </si>
  <si>
    <t>Cash Flows from Operating Activities</t>
  </si>
  <si>
    <t>Depreciation, amortization and impairment</t>
  </si>
  <si>
    <t>Stock-based compensation</t>
  </si>
  <si>
    <t>Inventory and purchase commitments write-downs</t>
  </si>
  <si>
    <t>Foreign currency transaction net unrealized loss (gain)</t>
  </si>
  <si>
    <t>Non-cash interest and other operating activities</t>
  </si>
  <si>
    <t>Digital assets loss (gain), net</t>
  </si>
  <si>
    <t>Inventory</t>
  </si>
  <si>
    <t>Operating lease vehicles</t>
  </si>
  <si>
    <t>Prepaid expenses and other current assets</t>
  </si>
  <si>
    <t>Other non-current assets</t>
  </si>
  <si>
    <t>Accounts payable and accrued liabilities</t>
  </si>
  <si>
    <t>Customer deposits</t>
  </si>
  <si>
    <t>Cash Flows from Investing Activities</t>
  </si>
  <si>
    <t>Purchases of property and equipment excluding finance leases, net of sales</t>
  </si>
  <si>
    <t>Purchases of solar energy systems, net of sales</t>
  </si>
  <si>
    <t>Purchases of digital assets</t>
  </si>
  <si>
    <t>Proceeds from sales of digital assets</t>
  </si>
  <si>
    <t>Purchase of intangible assets</t>
  </si>
  <si>
    <t>Proceeds from maturities of investments</t>
  </si>
  <si>
    <t>Receipt of government grants</t>
  </si>
  <si>
    <t>Business combinations, net of cash acquired</t>
  </si>
  <si>
    <t>Cash Flows from Financing Activities</t>
  </si>
  <si>
    <t>Proceeds from issuances of common stock in public offerings, net of issuance costs</t>
  </si>
  <si>
    <t>Proceeds from issuances of debt</t>
  </si>
  <si>
    <t>Repayments of convertible and other debt</t>
  </si>
  <si>
    <t>Collateralized lease repayments</t>
  </si>
  <si>
    <t>Proceeds from exercises of stock options and other stock issuances</t>
  </si>
  <si>
    <t>Principal payments on finance leases</t>
  </si>
  <si>
    <t>Proceeds from investments by noncontrolling interests in subsidiaries</t>
  </si>
  <si>
    <t>Distributions paid to noncontrolling interests in subsidiaries</t>
  </si>
  <si>
    <t>Payments for buy-outs of noncontrolling interests in subsidiaries</t>
  </si>
  <si>
    <t>Effect of exchange rate changes on cash and cash equivalents and restricted cash</t>
  </si>
  <si>
    <t>Net (decrease) increase in cash and cash equivalents and restricted cash</t>
  </si>
  <si>
    <t>Cash and cash equivalents and restricted cash, beginning of period</t>
  </si>
  <si>
    <t>Cash and cash equivalents and restricted cash, end of period</t>
  </si>
  <si>
    <t>Supplemental Non-Cash Investing and Financing Activities</t>
  </si>
  <si>
    <t>Acquisitions of property and equipment included in liabilities</t>
  </si>
  <si>
    <t>Supplemental Cash Flow Information [Abstract]</t>
  </si>
  <si>
    <t>Cash paid during the period for interest, net of amounts capitalized</t>
  </si>
  <si>
    <t>Cash paid during the period for taxes, net of refunds</t>
  </si>
  <si>
    <t>In Millions</t>
  </si>
  <si>
    <t>Microsoft - 12 Months Ended</t>
  </si>
  <si>
    <t>Classification</t>
  </si>
  <si>
    <t>Operating</t>
  </si>
  <si>
    <t>Decline</t>
  </si>
  <si>
    <t>Cash flows have been fairly steady for the past few years with Operating activities generating the most cash. Investing and Financing cash outflows are increasing which, according to the chart, signal early stages of decline.</t>
  </si>
  <si>
    <t>Exchange Rate Effects</t>
  </si>
  <si>
    <t>Δ in Cash</t>
  </si>
  <si>
    <t>In Thousands</t>
  </si>
  <si>
    <t>Zoom - 12 Months Ended</t>
  </si>
  <si>
    <t>Maturity</t>
  </si>
  <si>
    <t>Netflix - 12 Months Ended</t>
  </si>
  <si>
    <t>Google - 12 Months Ended</t>
  </si>
  <si>
    <t>Operating cash inflows climbed and are steady. Investing cash flows are relatively steady as well. Financing cash outflows are increasing which puts this company in the very early stages of decline.</t>
  </si>
  <si>
    <t>Tesla - 12 Months Ended</t>
  </si>
  <si>
    <t>Operating cash inflows have nearly doubled in the observed years. The company is using more cash to invest, and financing cash flows have changed from a net inflow to a net outflow. The company is approaching maturity.</t>
  </si>
  <si>
    <t>Operating Cash Flow</t>
  </si>
  <si>
    <t>LESS: CapEx</t>
  </si>
  <si>
    <t>Free Cash Flow</t>
  </si>
  <si>
    <t>This company is most likely in the marturity stage because operating cash flows are steady, investing cash flows are decreasing and financing cash flows are changing from outflows to inflows</t>
  </si>
  <si>
    <t>Operating cash flows are inflows but they vary a lot from year to year. Investing outflows are decreasing, financing inflows are changing from outflows to inflows.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</si>
</sst>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 &quot;#,##0_);_(&quot;$ &quot;\(#,##0\)"/>
  </numFmts>
  <fonts count="4" x14ac:knownFonts="1">
    <font>
      <sz val="11"/>
      <color theme="1"/>
      <name val="Calibri"/>
      <family val="2"/>
      <scheme val="minor"/>
    </font>
    <font>
      <sz val="11"/>
      <name val="Calibri"/>
      <family val="2"/>
    </font>
    <font>
      <b/>
      <sz val="11"/>
      <name val="Calibri"/>
      <family val="2"/>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right/>
      <top/>
      <bottom style="medium">
        <color indexed="64"/>
      </bottom>
      <diagonal/>
    </border>
  </borders>
  <cellStyleXfs count="1">
    <xf numFmtId="0" fontId="0" fillId="0" borderId="0"/>
  </cellStyleXfs>
  <cellXfs count="18">
    <xf numFmtId="0" fontId="0" fillId="0" borderId="0" xfId="0"/>
    <xf numFmtId="164" fontId="1" fillId="0" borderId="0" xfId="0" applyNumberFormat="1" applyFont="1" applyAlignment="1">
      <alignment horizontal="right" vertical="top"/>
    </xf>
    <xf numFmtId="0" fontId="1" fillId="0" borderId="0" xfId="0" applyFont="1" applyAlignment="1">
      <alignment vertical="top" wrapText="1"/>
    </xf>
    <xf numFmtId="0" fontId="2" fillId="0" borderId="0" xfId="0" applyFont="1" applyAlignment="1">
      <alignment vertical="top" wrapText="1"/>
    </xf>
    <xf numFmtId="37" fontId="1" fillId="0" borderId="0" xfId="0" applyNumberFormat="1" applyFont="1" applyAlignment="1">
      <alignment horizontal="right" vertical="top"/>
    </xf>
    <xf numFmtId="37" fontId="0" fillId="0" borderId="0" xfId="0" applyNumberFormat="1"/>
    <xf numFmtId="0" fontId="3" fillId="0" borderId="0" xfId="0" applyFont="1"/>
    <xf numFmtId="37" fontId="3" fillId="0" borderId="0" xfId="0" applyNumberFormat="1" applyFont="1"/>
    <xf numFmtId="37" fontId="0" fillId="0" borderId="1" xfId="0" applyNumberFormat="1" applyBorder="1"/>
    <xf numFmtId="0" fontId="0" fillId="0" borderId="0" xfId="0" applyAlignment="1">
      <alignment horizontal="left" indent="2"/>
    </xf>
    <xf numFmtId="0" fontId="3" fillId="2" borderId="0" xfId="0" applyFont="1" applyFill="1"/>
    <xf numFmtId="0" fontId="3" fillId="2" borderId="0" xfId="0" applyFont="1" applyFill="1" applyAlignment="1">
      <alignment horizontal="left"/>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xf numFmtId="0" fontId="1" fillId="0" borderId="0" xfId="0" applyFont="1" applyAlignment="1">
      <alignment horizontal="center" vertical="center" wrapText="1"/>
    </xf>
    <xf numFmtId="0" fontId="3" fillId="0" borderId="0" xfId="0" applyFont="1" applyAlignment="1">
      <alignment horizontal="center"/>
    </xf>
    <xf numFmtId="0" fontId="0" fillId="0" borderId="0" xfId="0" applyAlignment="1">
      <alignment horizontal="left" vertical="top" wrapText="1"/>
    </xf>
  </cellXfs>
  <cellStyles count="1">
    <cellStyle name="Normal" xfId="0" builtinId="0"/>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1B878-55F7-45D0-86A6-08216C72B96D}">
  <dimension ref="A1:D40"/>
  <sheetViews>
    <sheetView workbookViewId="0">
      <selection sqref="A1:A2"/>
    </sheetView>
  </sheetViews>
  <sheetFormatPr defaultRowHeight="14.4" x14ac:dyDescent="0.3"/>
  <cols>
    <col min="1" max="1" width="80" customWidth="1"/>
    <col min="2" max="2" width="16" customWidth="1"/>
    <col min="3" max="4" width="14" customWidth="1"/>
  </cols>
  <sheetData>
    <row r="1" spans="1:4" x14ac:dyDescent="0.3">
      <c r="A1" s="13" t="s">
        <v>0</v>
      </c>
      <c r="B1" s="15" t="s">
        <v>1</v>
      </c>
      <c r="C1" s="14"/>
      <c r="D1" s="14"/>
    </row>
    <row r="2" spans="1:4" x14ac:dyDescent="0.3">
      <c r="A2" s="14"/>
      <c r="B2" s="12" t="s">
        <v>2</v>
      </c>
      <c r="C2" s="12" t="s">
        <v>3</v>
      </c>
      <c r="D2" s="12" t="s">
        <v>4</v>
      </c>
    </row>
    <row r="3" spans="1:4" x14ac:dyDescent="0.3">
      <c r="A3" s="3" t="s">
        <v>5</v>
      </c>
      <c r="B3" s="2" t="s">
        <v>6</v>
      </c>
      <c r="C3" s="2" t="s">
        <v>6</v>
      </c>
      <c r="D3" s="2" t="s">
        <v>6</v>
      </c>
    </row>
    <row r="4" spans="1:4" x14ac:dyDescent="0.3">
      <c r="A4" s="2" t="s">
        <v>7</v>
      </c>
      <c r="B4" s="1">
        <v>72738</v>
      </c>
      <c r="C4" s="1">
        <v>61271</v>
      </c>
      <c r="D4" s="1">
        <v>44281</v>
      </c>
    </row>
    <row r="5" spans="1:4" x14ac:dyDescent="0.3">
      <c r="A5" s="3" t="s">
        <v>8</v>
      </c>
      <c r="B5" s="2" t="s">
        <v>6</v>
      </c>
      <c r="C5" s="2" t="s">
        <v>6</v>
      </c>
      <c r="D5" s="2" t="s">
        <v>6</v>
      </c>
    </row>
    <row r="6" spans="1:4" x14ac:dyDescent="0.3">
      <c r="A6" s="2" t="s">
        <v>9</v>
      </c>
      <c r="B6" s="4">
        <v>14460</v>
      </c>
      <c r="C6" s="4">
        <v>11686</v>
      </c>
      <c r="D6" s="4">
        <v>12796</v>
      </c>
    </row>
    <row r="7" spans="1:4" x14ac:dyDescent="0.3">
      <c r="A7" s="2" t="s">
        <v>10</v>
      </c>
      <c r="B7" s="4">
        <v>7502</v>
      </c>
      <c r="C7" s="4">
        <v>6118</v>
      </c>
      <c r="D7" s="4">
        <v>5289</v>
      </c>
    </row>
    <row r="8" spans="1:4" x14ac:dyDescent="0.3">
      <c r="A8" s="2" t="s">
        <v>11</v>
      </c>
      <c r="B8" s="4">
        <v>-409</v>
      </c>
      <c r="C8" s="4">
        <v>-1249</v>
      </c>
      <c r="D8" s="4">
        <v>-219</v>
      </c>
    </row>
    <row r="9" spans="1:4" x14ac:dyDescent="0.3">
      <c r="A9" s="2" t="s">
        <v>12</v>
      </c>
      <c r="B9" s="4">
        <v>-5702</v>
      </c>
      <c r="C9" s="4">
        <v>-150</v>
      </c>
      <c r="D9" s="4">
        <v>11</v>
      </c>
    </row>
    <row r="10" spans="1:4" x14ac:dyDescent="0.3">
      <c r="A10" s="3" t="s">
        <v>13</v>
      </c>
      <c r="B10" s="2" t="s">
        <v>6</v>
      </c>
      <c r="C10" s="2" t="s">
        <v>6</v>
      </c>
      <c r="D10" s="2" t="s">
        <v>6</v>
      </c>
    </row>
    <row r="11" spans="1:4" x14ac:dyDescent="0.3">
      <c r="A11" s="2" t="s">
        <v>14</v>
      </c>
      <c r="B11" s="4">
        <v>-6834</v>
      </c>
      <c r="C11" s="4">
        <v>-6481</v>
      </c>
      <c r="D11" s="4">
        <v>-2577</v>
      </c>
    </row>
    <row r="12" spans="1:4" x14ac:dyDescent="0.3">
      <c r="A12" s="2" t="s">
        <v>15</v>
      </c>
      <c r="B12" s="4">
        <v>-1123</v>
      </c>
      <c r="C12" s="4">
        <v>-737</v>
      </c>
      <c r="D12" s="4">
        <v>168</v>
      </c>
    </row>
    <row r="13" spans="1:4" x14ac:dyDescent="0.3">
      <c r="A13" s="2" t="s">
        <v>16</v>
      </c>
      <c r="B13" s="4">
        <v>-709</v>
      </c>
      <c r="C13" s="4">
        <v>-932</v>
      </c>
      <c r="D13" s="4">
        <v>-2330</v>
      </c>
    </row>
    <row r="14" spans="1:4" x14ac:dyDescent="0.3">
      <c r="A14" s="2" t="s">
        <v>17</v>
      </c>
      <c r="B14" s="4">
        <v>-2805</v>
      </c>
      <c r="C14" s="4">
        <v>-3459</v>
      </c>
      <c r="D14" s="4">
        <v>-1037</v>
      </c>
    </row>
    <row r="15" spans="1:4" x14ac:dyDescent="0.3">
      <c r="A15" s="2" t="s">
        <v>18</v>
      </c>
      <c r="B15" s="4">
        <v>2943</v>
      </c>
      <c r="C15" s="4">
        <v>2798</v>
      </c>
      <c r="D15" s="4">
        <v>3018</v>
      </c>
    </row>
    <row r="16" spans="1:4" x14ac:dyDescent="0.3">
      <c r="A16" s="2" t="s">
        <v>19</v>
      </c>
      <c r="B16" s="4">
        <v>5109</v>
      </c>
      <c r="C16" s="4">
        <v>4633</v>
      </c>
      <c r="D16" s="4">
        <v>2212</v>
      </c>
    </row>
    <row r="17" spans="1:4" x14ac:dyDescent="0.3">
      <c r="A17" s="2" t="s">
        <v>20</v>
      </c>
      <c r="B17" s="4">
        <v>696</v>
      </c>
      <c r="C17" s="4">
        <v>-2309</v>
      </c>
      <c r="D17" s="4">
        <v>-3631</v>
      </c>
    </row>
    <row r="18" spans="1:4" x14ac:dyDescent="0.3">
      <c r="A18" s="2" t="s">
        <v>21</v>
      </c>
      <c r="B18" s="4">
        <v>2344</v>
      </c>
      <c r="C18" s="4">
        <v>4149</v>
      </c>
      <c r="D18" s="4">
        <v>1346</v>
      </c>
    </row>
    <row r="19" spans="1:4" x14ac:dyDescent="0.3">
      <c r="A19" s="2" t="s">
        <v>22</v>
      </c>
      <c r="B19" s="4">
        <v>825</v>
      </c>
      <c r="C19" s="4">
        <v>1402</v>
      </c>
      <c r="D19" s="4">
        <v>1348</v>
      </c>
    </row>
    <row r="20" spans="1:4" x14ac:dyDescent="0.3">
      <c r="A20" s="2" t="s">
        <v>23</v>
      </c>
      <c r="B20" s="4">
        <v>89035</v>
      </c>
      <c r="C20" s="4">
        <v>76740</v>
      </c>
      <c r="D20" s="4">
        <v>60675</v>
      </c>
    </row>
    <row r="21" spans="1:4" x14ac:dyDescent="0.3">
      <c r="A21" s="3" t="s">
        <v>24</v>
      </c>
      <c r="B21" s="2" t="s">
        <v>6</v>
      </c>
      <c r="C21" s="2" t="s">
        <v>6</v>
      </c>
      <c r="D21" s="2" t="s">
        <v>6</v>
      </c>
    </row>
    <row r="22" spans="1:4" x14ac:dyDescent="0.3">
      <c r="A22" s="2" t="s">
        <v>25</v>
      </c>
      <c r="B22" s="4">
        <v>0</v>
      </c>
      <c r="C22" s="4">
        <v>-1754</v>
      </c>
      <c r="D22" s="4">
        <v>-3417</v>
      </c>
    </row>
    <row r="23" spans="1:4" x14ac:dyDescent="0.3">
      <c r="A23" s="2" t="s">
        <v>26</v>
      </c>
      <c r="B23" s="4">
        <v>-9023</v>
      </c>
      <c r="C23" s="4">
        <v>-3750</v>
      </c>
      <c r="D23" s="4">
        <v>-5518</v>
      </c>
    </row>
    <row r="24" spans="1:4" x14ac:dyDescent="0.3">
      <c r="A24" s="2" t="s">
        <v>27</v>
      </c>
      <c r="B24" s="4">
        <v>1841</v>
      </c>
      <c r="C24" s="4">
        <v>1693</v>
      </c>
      <c r="D24" s="4">
        <v>1343</v>
      </c>
    </row>
    <row r="25" spans="1:4" x14ac:dyDescent="0.3">
      <c r="A25" s="2" t="s">
        <v>28</v>
      </c>
      <c r="B25" s="4">
        <v>-32696</v>
      </c>
      <c r="C25" s="4">
        <v>-27385</v>
      </c>
      <c r="D25" s="4">
        <v>-22968</v>
      </c>
    </row>
    <row r="26" spans="1:4" x14ac:dyDescent="0.3">
      <c r="A26" s="2" t="s">
        <v>29</v>
      </c>
      <c r="B26" s="4">
        <v>-18135</v>
      </c>
      <c r="C26" s="4">
        <v>-16521</v>
      </c>
      <c r="D26" s="4">
        <v>-15137</v>
      </c>
    </row>
    <row r="27" spans="1:4" x14ac:dyDescent="0.3">
      <c r="A27" s="2" t="s">
        <v>30</v>
      </c>
      <c r="B27" s="4">
        <v>-863</v>
      </c>
      <c r="C27" s="4">
        <v>-769</v>
      </c>
      <c r="D27" s="4">
        <v>-334</v>
      </c>
    </row>
    <row r="28" spans="1:4" x14ac:dyDescent="0.3">
      <c r="A28" s="2" t="s">
        <v>31</v>
      </c>
      <c r="B28" s="4">
        <v>-58876</v>
      </c>
      <c r="C28" s="4">
        <v>-48486</v>
      </c>
      <c r="D28" s="4">
        <v>-46031</v>
      </c>
    </row>
    <row r="29" spans="1:4" x14ac:dyDescent="0.3">
      <c r="A29" s="3" t="s">
        <v>32</v>
      </c>
      <c r="B29" s="2" t="s">
        <v>6</v>
      </c>
      <c r="C29" s="2" t="s">
        <v>6</v>
      </c>
      <c r="D29" s="2" t="s">
        <v>6</v>
      </c>
    </row>
    <row r="30" spans="1:4" x14ac:dyDescent="0.3">
      <c r="A30" s="2" t="s">
        <v>33</v>
      </c>
      <c r="B30" s="4">
        <v>-23886</v>
      </c>
      <c r="C30" s="4">
        <v>-20622</v>
      </c>
      <c r="D30" s="4">
        <v>-15441</v>
      </c>
    </row>
    <row r="31" spans="1:4" x14ac:dyDescent="0.3">
      <c r="A31" s="2" t="s">
        <v>34</v>
      </c>
      <c r="B31" s="4">
        <v>-22038</v>
      </c>
      <c r="C31" s="4">
        <v>-8909</v>
      </c>
      <c r="D31" s="4">
        <v>-2521</v>
      </c>
    </row>
    <row r="32" spans="1:4" x14ac:dyDescent="0.3">
      <c r="A32" s="2" t="s">
        <v>35</v>
      </c>
      <c r="B32" s="4">
        <v>-26456</v>
      </c>
      <c r="C32" s="4">
        <v>-62924</v>
      </c>
      <c r="D32" s="4">
        <v>-77190</v>
      </c>
    </row>
    <row r="33" spans="1:4" x14ac:dyDescent="0.3">
      <c r="A33" s="2" t="s">
        <v>36</v>
      </c>
      <c r="B33" s="4">
        <v>16451</v>
      </c>
      <c r="C33" s="4">
        <v>51792</v>
      </c>
      <c r="D33" s="4">
        <v>66449</v>
      </c>
    </row>
    <row r="34" spans="1:4" x14ac:dyDescent="0.3">
      <c r="A34" s="2" t="s">
        <v>37</v>
      </c>
      <c r="B34" s="4">
        <v>28443</v>
      </c>
      <c r="C34" s="4">
        <v>14008</v>
      </c>
      <c r="D34" s="4">
        <v>17721</v>
      </c>
    </row>
    <row r="35" spans="1:4" x14ac:dyDescent="0.3">
      <c r="A35" s="2" t="s">
        <v>30</v>
      </c>
      <c r="B35" s="4">
        <v>-2825</v>
      </c>
      <c r="C35" s="4">
        <v>-922</v>
      </c>
      <c r="D35" s="4">
        <v>-1241</v>
      </c>
    </row>
    <row r="36" spans="1:4" x14ac:dyDescent="0.3">
      <c r="A36" s="2" t="s">
        <v>38</v>
      </c>
      <c r="B36" s="4">
        <v>-30311</v>
      </c>
      <c r="C36" s="4">
        <v>-27577</v>
      </c>
      <c r="D36" s="4">
        <v>-12223</v>
      </c>
    </row>
    <row r="37" spans="1:4" x14ac:dyDescent="0.3">
      <c r="A37" s="2" t="s">
        <v>39</v>
      </c>
      <c r="B37" s="4">
        <v>-141</v>
      </c>
      <c r="C37" s="4">
        <v>-29</v>
      </c>
      <c r="D37" s="4">
        <v>-201</v>
      </c>
    </row>
    <row r="38" spans="1:4" x14ac:dyDescent="0.3">
      <c r="A38" s="2" t="s">
        <v>40</v>
      </c>
      <c r="B38" s="4">
        <v>-293</v>
      </c>
      <c r="C38" s="4">
        <v>648</v>
      </c>
      <c r="D38" s="4">
        <v>2220</v>
      </c>
    </row>
    <row r="39" spans="1:4" x14ac:dyDescent="0.3">
      <c r="A39" s="2" t="s">
        <v>41</v>
      </c>
      <c r="B39" s="4">
        <v>14224</v>
      </c>
      <c r="C39" s="4">
        <v>13576</v>
      </c>
      <c r="D39" s="4">
        <v>11356</v>
      </c>
    </row>
    <row r="40" spans="1:4" x14ac:dyDescent="0.3">
      <c r="A40" s="2" t="s">
        <v>42</v>
      </c>
      <c r="B40" s="1">
        <v>13931</v>
      </c>
      <c r="C40" s="1">
        <v>14224</v>
      </c>
      <c r="D40" s="1">
        <v>13576</v>
      </c>
    </row>
  </sheetData>
  <mergeCells count="2">
    <mergeCell ref="A1:A2"/>
    <mergeCell ref="B1:D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6035-5F59-4C12-B158-2944EBB1A5A5}">
  <dimension ref="A1:D63"/>
  <sheetViews>
    <sheetView workbookViewId="0">
      <selection activeCell="A26" sqref="A26"/>
    </sheetView>
  </sheetViews>
  <sheetFormatPr defaultRowHeight="14.4" x14ac:dyDescent="0.3"/>
  <cols>
    <col min="1" max="1" width="80" customWidth="1"/>
    <col min="2" max="2" width="16" customWidth="1"/>
    <col min="3" max="4" width="14" customWidth="1"/>
  </cols>
  <sheetData>
    <row r="1" spans="1:4" x14ac:dyDescent="0.3">
      <c r="A1" s="13" t="s">
        <v>43</v>
      </c>
      <c r="B1" s="15" t="s">
        <v>1</v>
      </c>
      <c r="C1" s="14"/>
      <c r="D1" s="14"/>
    </row>
    <row r="2" spans="1:4" x14ac:dyDescent="0.3">
      <c r="A2" s="14"/>
      <c r="B2" s="12" t="s">
        <v>44</v>
      </c>
      <c r="C2" s="12" t="s">
        <v>45</v>
      </c>
      <c r="D2" s="12" t="s">
        <v>46</v>
      </c>
    </row>
    <row r="3" spans="1:4" x14ac:dyDescent="0.3">
      <c r="A3" s="3" t="s">
        <v>47</v>
      </c>
      <c r="B3" s="2" t="s">
        <v>6</v>
      </c>
      <c r="C3" s="2" t="s">
        <v>6</v>
      </c>
      <c r="D3" s="2" t="s">
        <v>6</v>
      </c>
    </row>
    <row r="4" spans="1:4" x14ac:dyDescent="0.3">
      <c r="A4" s="2" t="s">
        <v>7</v>
      </c>
      <c r="B4" s="1">
        <v>103711</v>
      </c>
      <c r="C4" s="1">
        <v>1375639</v>
      </c>
      <c r="D4" s="1">
        <v>672316</v>
      </c>
    </row>
    <row r="5" spans="1:4" x14ac:dyDescent="0.3">
      <c r="A5" s="3" t="s">
        <v>48</v>
      </c>
      <c r="B5" s="2" t="s">
        <v>6</v>
      </c>
      <c r="C5" s="2" t="s">
        <v>6</v>
      </c>
      <c r="D5" s="2" t="s">
        <v>6</v>
      </c>
    </row>
    <row r="6" spans="1:4" x14ac:dyDescent="0.3">
      <c r="A6" s="2" t="s">
        <v>10</v>
      </c>
      <c r="B6" s="4">
        <v>1285752</v>
      </c>
      <c r="C6" s="4">
        <v>477287</v>
      </c>
      <c r="D6" s="4">
        <v>275818</v>
      </c>
    </row>
    <row r="7" spans="1:4" x14ac:dyDescent="0.3">
      <c r="A7" s="2" t="s">
        <v>12</v>
      </c>
      <c r="B7" s="4">
        <v>-160961</v>
      </c>
      <c r="C7" s="4">
        <v>-327957</v>
      </c>
      <c r="D7" s="4">
        <v>0</v>
      </c>
    </row>
    <row r="8" spans="1:4" x14ac:dyDescent="0.3">
      <c r="A8" s="2" t="s">
        <v>49</v>
      </c>
      <c r="B8" s="4">
        <v>259368</v>
      </c>
      <c r="C8" s="4">
        <v>177283</v>
      </c>
      <c r="D8" s="4">
        <v>104306</v>
      </c>
    </row>
    <row r="9" spans="1:4" x14ac:dyDescent="0.3">
      <c r="A9" s="2" t="s">
        <v>50</v>
      </c>
      <c r="B9" s="4">
        <v>37571</v>
      </c>
      <c r="C9" s="2" t="s">
        <v>6</v>
      </c>
      <c r="D9" s="2" t="s">
        <v>6</v>
      </c>
    </row>
    <row r="10" spans="1:4" x14ac:dyDescent="0.3">
      <c r="A10" s="2" t="s">
        <v>50</v>
      </c>
      <c r="B10" s="2" t="s">
        <v>6</v>
      </c>
      <c r="C10" s="4">
        <v>-43761</v>
      </c>
      <c r="D10" s="4">
        <v>-2538</v>
      </c>
    </row>
    <row r="11" spans="1:4" x14ac:dyDescent="0.3">
      <c r="A11" s="2" t="s">
        <v>51</v>
      </c>
      <c r="B11" s="4">
        <v>82321</v>
      </c>
      <c r="C11" s="4">
        <v>48188</v>
      </c>
      <c r="D11" s="4">
        <v>28857</v>
      </c>
    </row>
    <row r="12" spans="1:4" x14ac:dyDescent="0.3">
      <c r="A12" s="2" t="s">
        <v>52</v>
      </c>
      <c r="B12" s="4">
        <v>50285</v>
      </c>
      <c r="C12" s="4">
        <v>36747</v>
      </c>
      <c r="D12" s="4">
        <v>32007</v>
      </c>
    </row>
    <row r="13" spans="1:4" x14ac:dyDescent="0.3">
      <c r="A13" s="2" t="s">
        <v>53</v>
      </c>
      <c r="B13" s="4">
        <v>28933</v>
      </c>
      <c r="C13" s="4">
        <v>18387</v>
      </c>
      <c r="D13" s="4">
        <v>10887</v>
      </c>
    </row>
    <row r="14" spans="1:4" x14ac:dyDescent="0.3">
      <c r="A14" s="2" t="s">
        <v>54</v>
      </c>
      <c r="B14" s="4">
        <v>0</v>
      </c>
      <c r="C14" s="4">
        <v>0</v>
      </c>
      <c r="D14" s="4">
        <v>23312</v>
      </c>
    </row>
    <row r="15" spans="1:4" x14ac:dyDescent="0.3">
      <c r="A15" s="2" t="s">
        <v>55</v>
      </c>
      <c r="B15" s="4">
        <v>1206</v>
      </c>
      <c r="C15" s="4">
        <v>25316</v>
      </c>
      <c r="D15" s="4">
        <v>5433</v>
      </c>
    </row>
    <row r="16" spans="1:4" x14ac:dyDescent="0.3">
      <c r="A16" s="2" t="s">
        <v>56</v>
      </c>
      <c r="B16" s="4">
        <v>14913</v>
      </c>
      <c r="C16" s="4">
        <v>4591</v>
      </c>
      <c r="D16" s="4">
        <v>927</v>
      </c>
    </row>
    <row r="17" spans="1:4" x14ac:dyDescent="0.3">
      <c r="A17" s="3" t="s">
        <v>13</v>
      </c>
      <c r="B17" s="2" t="s">
        <v>6</v>
      </c>
      <c r="C17" s="2" t="s">
        <v>6</v>
      </c>
      <c r="D17" s="2" t="s">
        <v>6</v>
      </c>
    </row>
    <row r="18" spans="1:4" x14ac:dyDescent="0.3">
      <c r="A18" s="2" t="s">
        <v>14</v>
      </c>
      <c r="B18" s="4">
        <v>-231845</v>
      </c>
      <c r="C18" s="4">
        <v>-159183</v>
      </c>
      <c r="D18" s="4">
        <v>-219039</v>
      </c>
    </row>
    <row r="19" spans="1:4" x14ac:dyDescent="0.3">
      <c r="A19" s="2" t="s">
        <v>57</v>
      </c>
      <c r="B19" s="4">
        <v>-18066</v>
      </c>
      <c r="C19" s="4">
        <v>-155934</v>
      </c>
      <c r="D19" s="4">
        <v>-68521</v>
      </c>
    </row>
    <row r="20" spans="1:4" x14ac:dyDescent="0.3">
      <c r="A20" s="2" t="s">
        <v>58</v>
      </c>
      <c r="B20" s="4">
        <v>-298629</v>
      </c>
      <c r="C20" s="4">
        <v>-247371</v>
      </c>
      <c r="D20" s="4">
        <v>-307068</v>
      </c>
    </row>
    <row r="21" spans="1:4" x14ac:dyDescent="0.3">
      <c r="A21" s="2" t="s">
        <v>18</v>
      </c>
      <c r="B21" s="4">
        <v>11611</v>
      </c>
      <c r="C21" s="4">
        <v>-2218</v>
      </c>
      <c r="D21" s="4">
        <v>3481</v>
      </c>
    </row>
    <row r="22" spans="1:4" x14ac:dyDescent="0.3">
      <c r="A22" s="2" t="s">
        <v>59</v>
      </c>
      <c r="B22" s="4">
        <v>20530</v>
      </c>
      <c r="C22" s="4">
        <v>101369</v>
      </c>
      <c r="D22" s="4">
        <v>251654</v>
      </c>
    </row>
    <row r="23" spans="1:4" x14ac:dyDescent="0.3">
      <c r="A23" s="2" t="s">
        <v>60</v>
      </c>
      <c r="B23" s="4">
        <v>127401</v>
      </c>
      <c r="C23" s="4">
        <v>293887</v>
      </c>
      <c r="D23" s="4">
        <v>665724</v>
      </c>
    </row>
    <row r="24" spans="1:4" x14ac:dyDescent="0.3">
      <c r="A24" s="2" t="s">
        <v>61</v>
      </c>
      <c r="B24" s="4">
        <v>-23839</v>
      </c>
      <c r="C24" s="4">
        <v>-17004</v>
      </c>
      <c r="D24" s="4">
        <v>-6379</v>
      </c>
    </row>
    <row r="25" spans="1:4" x14ac:dyDescent="0.3">
      <c r="A25" s="2" t="s">
        <v>62</v>
      </c>
      <c r="B25" s="4">
        <v>1290262</v>
      </c>
      <c r="C25" s="4">
        <v>1605266</v>
      </c>
      <c r="D25" s="4">
        <v>1471177</v>
      </c>
    </row>
    <row r="26" spans="1:4" x14ac:dyDescent="0.3">
      <c r="A26" s="3" t="s">
        <v>63</v>
      </c>
      <c r="B26" s="2" t="s">
        <v>6</v>
      </c>
      <c r="C26" s="2" t="s">
        <v>6</v>
      </c>
      <c r="D26" s="2" t="s">
        <v>6</v>
      </c>
    </row>
    <row r="27" spans="1:4" x14ac:dyDescent="0.3">
      <c r="A27" s="2" t="s">
        <v>64</v>
      </c>
      <c r="B27" s="4">
        <v>-2849121</v>
      </c>
      <c r="C27" s="4">
        <v>-4434749</v>
      </c>
      <c r="D27" s="4">
        <v>-2056470</v>
      </c>
    </row>
    <row r="28" spans="1:4" x14ac:dyDescent="0.3">
      <c r="A28" s="2" t="s">
        <v>65</v>
      </c>
      <c r="B28" s="4">
        <v>2835196</v>
      </c>
      <c r="C28" s="4">
        <v>1733043</v>
      </c>
      <c r="D28" s="4">
        <v>580795</v>
      </c>
    </row>
    <row r="29" spans="1:4" x14ac:dyDescent="0.3">
      <c r="A29" s="2" t="s">
        <v>66</v>
      </c>
      <c r="B29" s="4">
        <v>0</v>
      </c>
      <c r="C29" s="4">
        <v>296867</v>
      </c>
      <c r="D29" s="4">
        <v>36897</v>
      </c>
    </row>
    <row r="30" spans="1:4" x14ac:dyDescent="0.3">
      <c r="A30" s="2" t="s">
        <v>67</v>
      </c>
      <c r="B30" s="4">
        <v>-103826</v>
      </c>
      <c r="C30" s="4">
        <v>-132590</v>
      </c>
      <c r="D30" s="4">
        <v>-79972</v>
      </c>
    </row>
    <row r="31" spans="1:4" x14ac:dyDescent="0.3">
      <c r="A31" s="2" t="s">
        <v>68</v>
      </c>
      <c r="B31" s="4">
        <v>-69050</v>
      </c>
      <c r="C31" s="4">
        <v>-305149</v>
      </c>
      <c r="D31" s="4">
        <v>-13000</v>
      </c>
    </row>
    <row r="32" spans="1:4" x14ac:dyDescent="0.3">
      <c r="A32" s="2" t="s">
        <v>69</v>
      </c>
      <c r="B32" s="4">
        <v>-120553</v>
      </c>
      <c r="C32" s="4">
        <v>-3501</v>
      </c>
      <c r="D32" s="4">
        <v>-26486</v>
      </c>
    </row>
    <row r="33" spans="1:4" x14ac:dyDescent="0.3">
      <c r="A33" s="2" t="s">
        <v>70</v>
      </c>
      <c r="B33" s="4">
        <v>-11268</v>
      </c>
      <c r="C33" s="4">
        <v>-13018</v>
      </c>
      <c r="D33" s="4">
        <v>-5843</v>
      </c>
    </row>
    <row r="34" spans="1:4" x14ac:dyDescent="0.3">
      <c r="A34" s="2" t="s">
        <v>56</v>
      </c>
      <c r="B34" s="4">
        <v>300</v>
      </c>
      <c r="C34" s="4">
        <v>0</v>
      </c>
      <c r="D34" s="4">
        <v>1659</v>
      </c>
    </row>
    <row r="35" spans="1:4" x14ac:dyDescent="0.3">
      <c r="A35" s="2" t="s">
        <v>71</v>
      </c>
      <c r="B35" s="4">
        <v>-318322</v>
      </c>
      <c r="C35" s="4">
        <v>-2859097</v>
      </c>
      <c r="D35" s="4">
        <v>-1562420</v>
      </c>
    </row>
    <row r="36" spans="1:4" x14ac:dyDescent="0.3">
      <c r="A36" s="3" t="s">
        <v>72</v>
      </c>
      <c r="B36" s="2" t="s">
        <v>6</v>
      </c>
      <c r="C36" s="2" t="s">
        <v>6</v>
      </c>
      <c r="D36" s="2" t="s">
        <v>6</v>
      </c>
    </row>
    <row r="37" spans="1:4" x14ac:dyDescent="0.3">
      <c r="A37" s="2" t="s">
        <v>73</v>
      </c>
      <c r="B37" s="4">
        <v>-1000003</v>
      </c>
      <c r="C37" s="4">
        <v>0</v>
      </c>
      <c r="D37" s="4">
        <v>0</v>
      </c>
    </row>
    <row r="38" spans="1:4" x14ac:dyDescent="0.3">
      <c r="A38" s="2" t="s">
        <v>74</v>
      </c>
      <c r="B38" s="4">
        <v>53710</v>
      </c>
      <c r="C38" s="4">
        <v>59331</v>
      </c>
      <c r="D38" s="4">
        <v>38433</v>
      </c>
    </row>
    <row r="39" spans="1:4" x14ac:dyDescent="0.3">
      <c r="A39" s="2" t="s">
        <v>75</v>
      </c>
      <c r="B39" s="4">
        <v>8577</v>
      </c>
      <c r="C39" s="4">
        <v>14404</v>
      </c>
      <c r="D39" s="4">
        <v>28550</v>
      </c>
    </row>
    <row r="40" spans="1:4" ht="28.8" x14ac:dyDescent="0.3">
      <c r="A40" s="2" t="s">
        <v>76</v>
      </c>
      <c r="B40" s="4">
        <v>774</v>
      </c>
      <c r="C40" s="4">
        <v>-40004</v>
      </c>
      <c r="D40" s="4">
        <v>4088</v>
      </c>
    </row>
    <row r="41" spans="1:4" ht="28.8" x14ac:dyDescent="0.3">
      <c r="A41" s="2" t="s">
        <v>77</v>
      </c>
      <c r="B41" s="4">
        <v>0</v>
      </c>
      <c r="C41" s="4">
        <v>0</v>
      </c>
      <c r="D41" s="4">
        <v>1979206</v>
      </c>
    </row>
    <row r="42" spans="1:4" x14ac:dyDescent="0.3">
      <c r="A42" s="2" t="s">
        <v>56</v>
      </c>
      <c r="B42" s="4">
        <v>0</v>
      </c>
      <c r="C42" s="4">
        <v>337</v>
      </c>
      <c r="D42" s="4">
        <v>0</v>
      </c>
    </row>
    <row r="43" spans="1:4" x14ac:dyDescent="0.3">
      <c r="A43" s="2" t="s">
        <v>78</v>
      </c>
      <c r="B43" s="4">
        <v>-936942</v>
      </c>
      <c r="C43" s="4">
        <v>34068</v>
      </c>
      <c r="D43" s="4">
        <v>2050277</v>
      </c>
    </row>
    <row r="44" spans="1:4" x14ac:dyDescent="0.3">
      <c r="A44" s="2" t="s">
        <v>79</v>
      </c>
      <c r="B44" s="4">
        <v>-8108</v>
      </c>
      <c r="C44" s="4">
        <v>0</v>
      </c>
      <c r="D44" s="4">
        <v>0</v>
      </c>
    </row>
    <row r="45" spans="1:4" x14ac:dyDescent="0.3">
      <c r="A45" s="2" t="s">
        <v>80</v>
      </c>
      <c r="B45" s="4">
        <v>26890</v>
      </c>
      <c r="C45" s="4">
        <v>-1219763</v>
      </c>
      <c r="D45" s="4">
        <v>1959034</v>
      </c>
    </row>
    <row r="46" spans="1:4" x14ac:dyDescent="0.3">
      <c r="A46" s="2" t="s">
        <v>81</v>
      </c>
      <c r="B46" s="4">
        <v>1073353</v>
      </c>
      <c r="C46" s="4">
        <v>2293116</v>
      </c>
      <c r="D46" s="4">
        <v>334082</v>
      </c>
    </row>
    <row r="47" spans="1:4" x14ac:dyDescent="0.3">
      <c r="A47" s="2" t="s">
        <v>82</v>
      </c>
      <c r="B47" s="4">
        <v>1100243</v>
      </c>
      <c r="C47" s="4">
        <v>1073353</v>
      </c>
      <c r="D47" s="4">
        <v>2293116</v>
      </c>
    </row>
    <row r="48" spans="1:4" x14ac:dyDescent="0.3">
      <c r="A48" s="3" t="s">
        <v>83</v>
      </c>
      <c r="B48" s="2" t="s">
        <v>6</v>
      </c>
      <c r="C48" s="2" t="s">
        <v>6</v>
      </c>
      <c r="D48" s="2" t="s">
        <v>6</v>
      </c>
    </row>
    <row r="49" spans="1:4" x14ac:dyDescent="0.3">
      <c r="A49" s="2" t="s">
        <v>84</v>
      </c>
      <c r="B49" s="4">
        <v>309084</v>
      </c>
      <c r="C49" s="4">
        <v>38979</v>
      </c>
      <c r="D49" s="4">
        <v>3181</v>
      </c>
    </row>
    <row r="50" spans="1:4" x14ac:dyDescent="0.3">
      <c r="A50" s="3" t="s">
        <v>85</v>
      </c>
      <c r="B50" s="2" t="s">
        <v>6</v>
      </c>
      <c r="C50" s="2" t="s">
        <v>6</v>
      </c>
      <c r="D50" s="2" t="s">
        <v>6</v>
      </c>
    </row>
    <row r="51" spans="1:4" x14ac:dyDescent="0.3">
      <c r="A51" s="2" t="s">
        <v>86</v>
      </c>
      <c r="B51" s="4">
        <v>11946</v>
      </c>
      <c r="C51" s="4">
        <v>13728</v>
      </c>
      <c r="D51" s="4">
        <v>34514</v>
      </c>
    </row>
    <row r="52" spans="1:4" x14ac:dyDescent="0.3">
      <c r="A52" s="2" t="s">
        <v>87</v>
      </c>
      <c r="B52" s="4">
        <v>238</v>
      </c>
      <c r="C52" s="4">
        <v>407</v>
      </c>
      <c r="D52" s="4">
        <v>558</v>
      </c>
    </row>
    <row r="53" spans="1:4" ht="28.8" x14ac:dyDescent="0.3">
      <c r="A53" s="3" t="s">
        <v>88</v>
      </c>
      <c r="B53" s="2" t="s">
        <v>6</v>
      </c>
      <c r="C53" s="2" t="s">
        <v>6</v>
      </c>
      <c r="D53" s="2" t="s">
        <v>6</v>
      </c>
    </row>
    <row r="54" spans="1:4" x14ac:dyDescent="0.3">
      <c r="A54" s="2" t="s">
        <v>89</v>
      </c>
      <c r="B54" s="4">
        <v>1086830</v>
      </c>
      <c r="C54" s="4">
        <v>1062820</v>
      </c>
      <c r="D54" s="4">
        <v>2240303</v>
      </c>
    </row>
    <row r="55" spans="1:4" x14ac:dyDescent="0.3">
      <c r="A55" s="2" t="s">
        <v>90</v>
      </c>
      <c r="B55" s="4">
        <v>13141</v>
      </c>
      <c r="C55" s="4">
        <v>10236</v>
      </c>
      <c r="D55" s="4">
        <v>50575</v>
      </c>
    </row>
    <row r="56" spans="1:4" x14ac:dyDescent="0.3">
      <c r="A56" s="2" t="s">
        <v>91</v>
      </c>
      <c r="B56" s="4">
        <v>272</v>
      </c>
      <c r="C56" s="4">
        <v>297</v>
      </c>
      <c r="D56" s="4">
        <v>2238</v>
      </c>
    </row>
    <row r="57" spans="1:4" x14ac:dyDescent="0.3">
      <c r="A57" s="2" t="s">
        <v>92</v>
      </c>
      <c r="B57" s="4">
        <v>1100243</v>
      </c>
      <c r="C57" s="4">
        <v>1073353</v>
      </c>
      <c r="D57" s="4">
        <v>2293116</v>
      </c>
    </row>
    <row r="58" spans="1:4" x14ac:dyDescent="0.3">
      <c r="A58" s="2" t="s">
        <v>93</v>
      </c>
      <c r="B58" s="2" t="s">
        <v>6</v>
      </c>
      <c r="C58" s="2" t="s">
        <v>6</v>
      </c>
      <c r="D58" s="2" t="s">
        <v>6</v>
      </c>
    </row>
    <row r="59" spans="1:4" x14ac:dyDescent="0.3">
      <c r="A59" s="3" t="s">
        <v>47</v>
      </c>
      <c r="B59" s="2" t="s">
        <v>6</v>
      </c>
      <c r="C59" s="2" t="s">
        <v>6</v>
      </c>
      <c r="D59" s="2" t="s">
        <v>6</v>
      </c>
    </row>
    <row r="60" spans="1:4" x14ac:dyDescent="0.3">
      <c r="A60" s="2" t="s">
        <v>7</v>
      </c>
      <c r="B60" s="4">
        <v>16465</v>
      </c>
      <c r="C60" s="4">
        <v>270271</v>
      </c>
      <c r="D60" s="4">
        <v>239348</v>
      </c>
    </row>
    <row r="61" spans="1:4" x14ac:dyDescent="0.3">
      <c r="A61" s="2" t="s">
        <v>94</v>
      </c>
      <c r="B61" s="2" t="s">
        <v>6</v>
      </c>
      <c r="C61" s="2" t="s">
        <v>6</v>
      </c>
      <c r="D61" s="2" t="s">
        <v>6</v>
      </c>
    </row>
    <row r="62" spans="1:4" x14ac:dyDescent="0.3">
      <c r="A62" s="3" t="s">
        <v>47</v>
      </c>
      <c r="B62" s="2" t="s">
        <v>6</v>
      </c>
      <c r="C62" s="2" t="s">
        <v>6</v>
      </c>
      <c r="D62" s="2" t="s">
        <v>6</v>
      </c>
    </row>
    <row r="63" spans="1:4" x14ac:dyDescent="0.3">
      <c r="A63" s="2" t="s">
        <v>7</v>
      </c>
      <c r="B63" s="1">
        <v>87246</v>
      </c>
      <c r="C63" s="1">
        <v>1105368</v>
      </c>
      <c r="D63" s="1">
        <v>432968</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6915B-F3B6-45C0-A1B0-63315EC0D8A6}">
  <dimension ref="A1:D41"/>
  <sheetViews>
    <sheetView workbookViewId="0">
      <selection activeCell="A22" sqref="A22"/>
    </sheetView>
  </sheetViews>
  <sheetFormatPr defaultRowHeight="14.4" x14ac:dyDescent="0.3"/>
  <cols>
    <col min="1" max="1" width="80" customWidth="1"/>
    <col min="2" max="2" width="16" customWidth="1"/>
    <col min="3" max="4" width="14" customWidth="1"/>
  </cols>
  <sheetData>
    <row r="1" spans="1:4" x14ac:dyDescent="0.3">
      <c r="A1" s="13" t="s">
        <v>43</v>
      </c>
      <c r="B1" s="15" t="s">
        <v>1</v>
      </c>
      <c r="C1" s="14"/>
      <c r="D1" s="14"/>
    </row>
    <row r="2" spans="1:4" x14ac:dyDescent="0.3">
      <c r="A2" s="14"/>
      <c r="B2" s="12" t="s">
        <v>95</v>
      </c>
      <c r="C2" s="12" t="s">
        <v>96</v>
      </c>
      <c r="D2" s="12" t="s">
        <v>97</v>
      </c>
    </row>
    <row r="3" spans="1:4" x14ac:dyDescent="0.3">
      <c r="A3" s="3" t="s">
        <v>47</v>
      </c>
      <c r="B3" s="2" t="s">
        <v>6</v>
      </c>
      <c r="C3" s="2" t="s">
        <v>6</v>
      </c>
      <c r="D3" s="2" t="s">
        <v>6</v>
      </c>
    </row>
    <row r="4" spans="1:4" x14ac:dyDescent="0.3">
      <c r="A4" s="2" t="s">
        <v>7</v>
      </c>
      <c r="B4" s="1">
        <v>4491924</v>
      </c>
      <c r="C4" s="1">
        <v>5116228</v>
      </c>
      <c r="D4" s="1">
        <v>2761395</v>
      </c>
    </row>
    <row r="5" spans="1:4" x14ac:dyDescent="0.3">
      <c r="A5" s="3" t="s">
        <v>48</v>
      </c>
      <c r="B5" s="2" t="s">
        <v>6</v>
      </c>
      <c r="C5" s="2" t="s">
        <v>6</v>
      </c>
      <c r="D5" s="2" t="s">
        <v>6</v>
      </c>
    </row>
    <row r="6" spans="1:4" x14ac:dyDescent="0.3">
      <c r="A6" s="2" t="s">
        <v>98</v>
      </c>
      <c r="B6" s="4">
        <v>-16839038</v>
      </c>
      <c r="C6" s="4">
        <v>-17702202</v>
      </c>
      <c r="D6" s="4">
        <v>-11779284</v>
      </c>
    </row>
    <row r="7" spans="1:4" x14ac:dyDescent="0.3">
      <c r="A7" s="2" t="s">
        <v>99</v>
      </c>
      <c r="B7" s="4">
        <v>179310</v>
      </c>
      <c r="C7" s="4">
        <v>232898</v>
      </c>
      <c r="D7" s="4">
        <v>-757433</v>
      </c>
    </row>
    <row r="8" spans="1:4" x14ac:dyDescent="0.3">
      <c r="A8" s="2" t="s">
        <v>100</v>
      </c>
      <c r="B8" s="4">
        <v>14026132</v>
      </c>
      <c r="C8" s="4">
        <v>12230367</v>
      </c>
      <c r="D8" s="4">
        <v>10806912</v>
      </c>
    </row>
    <row r="9" spans="1:4" x14ac:dyDescent="0.3">
      <c r="A9" s="2" t="s">
        <v>101</v>
      </c>
      <c r="B9" s="4">
        <v>336682</v>
      </c>
      <c r="C9" s="4">
        <v>208412</v>
      </c>
      <c r="D9" s="4">
        <v>115710</v>
      </c>
    </row>
    <row r="10" spans="1:4" x14ac:dyDescent="0.3">
      <c r="A10" s="2" t="s">
        <v>10</v>
      </c>
      <c r="B10" s="4">
        <v>575452</v>
      </c>
      <c r="C10" s="4">
        <v>403220</v>
      </c>
      <c r="D10" s="4">
        <v>415180</v>
      </c>
    </row>
    <row r="11" spans="1:4" x14ac:dyDescent="0.3">
      <c r="A11" s="2" t="s">
        <v>102</v>
      </c>
      <c r="B11" s="4">
        <v>-353111</v>
      </c>
      <c r="C11" s="4">
        <v>-430661</v>
      </c>
      <c r="D11" s="4">
        <v>533278</v>
      </c>
    </row>
    <row r="12" spans="1:4" x14ac:dyDescent="0.3">
      <c r="A12" s="2" t="s">
        <v>103</v>
      </c>
      <c r="B12" s="4">
        <v>533543</v>
      </c>
      <c r="C12" s="4">
        <v>376777</v>
      </c>
      <c r="D12" s="4">
        <v>293126</v>
      </c>
    </row>
    <row r="13" spans="1:4" x14ac:dyDescent="0.3">
      <c r="A13" s="2" t="s">
        <v>12</v>
      </c>
      <c r="B13" s="4">
        <v>-166550</v>
      </c>
      <c r="C13" s="4">
        <v>199548</v>
      </c>
      <c r="D13" s="4">
        <v>70066</v>
      </c>
    </row>
    <row r="14" spans="1:4" x14ac:dyDescent="0.3">
      <c r="A14" s="3" t="s">
        <v>13</v>
      </c>
      <c r="B14" s="2" t="s">
        <v>6</v>
      </c>
      <c r="C14" s="2" t="s">
        <v>6</v>
      </c>
      <c r="D14" s="2" t="s">
        <v>6</v>
      </c>
    </row>
    <row r="15" spans="1:4" x14ac:dyDescent="0.3">
      <c r="A15" s="2" t="s">
        <v>16</v>
      </c>
      <c r="B15" s="4">
        <v>-353834</v>
      </c>
      <c r="C15" s="4">
        <v>-369681</v>
      </c>
      <c r="D15" s="4">
        <v>-187623</v>
      </c>
    </row>
    <row r="16" spans="1:4" x14ac:dyDescent="0.3">
      <c r="A16" s="2" t="s">
        <v>18</v>
      </c>
      <c r="B16" s="4">
        <v>-158543</v>
      </c>
      <c r="C16" s="4">
        <v>145115</v>
      </c>
      <c r="D16" s="4">
        <v>-41605</v>
      </c>
    </row>
    <row r="17" spans="1:4" x14ac:dyDescent="0.3">
      <c r="A17" s="2" t="s">
        <v>59</v>
      </c>
      <c r="B17" s="4">
        <v>-55513</v>
      </c>
      <c r="C17" s="4">
        <v>180338</v>
      </c>
      <c r="D17" s="4">
        <v>198183</v>
      </c>
    </row>
    <row r="18" spans="1:4" x14ac:dyDescent="0.3">
      <c r="A18" s="2" t="s">
        <v>60</v>
      </c>
      <c r="B18" s="4">
        <v>27356</v>
      </c>
      <c r="C18" s="4">
        <v>91350</v>
      </c>
      <c r="D18" s="4">
        <v>193247</v>
      </c>
    </row>
    <row r="19" spans="1:4" x14ac:dyDescent="0.3">
      <c r="A19" s="2" t="s">
        <v>104</v>
      </c>
      <c r="B19" s="4">
        <v>-217553</v>
      </c>
      <c r="C19" s="4">
        <v>-289099</v>
      </c>
      <c r="D19" s="4">
        <v>-194075</v>
      </c>
    </row>
    <row r="20" spans="1:4" x14ac:dyDescent="0.3">
      <c r="A20" s="2" t="s">
        <v>62</v>
      </c>
      <c r="B20" s="4">
        <v>2026257</v>
      </c>
      <c r="C20" s="4">
        <v>392610</v>
      </c>
      <c r="D20" s="4">
        <v>2427077</v>
      </c>
    </row>
    <row r="21" spans="1:4" x14ac:dyDescent="0.3">
      <c r="A21" s="3" t="s">
        <v>63</v>
      </c>
      <c r="B21" s="2" t="s">
        <v>6</v>
      </c>
      <c r="C21" s="2" t="s">
        <v>6</v>
      </c>
      <c r="D21" s="2" t="s">
        <v>6</v>
      </c>
    </row>
    <row r="22" spans="1:4" x14ac:dyDescent="0.3">
      <c r="A22" s="2" t="s">
        <v>67</v>
      </c>
      <c r="B22" s="4">
        <v>-407729</v>
      </c>
      <c r="C22" s="4">
        <v>-524585</v>
      </c>
      <c r="D22" s="4">
        <v>-497923</v>
      </c>
    </row>
    <row r="23" spans="1:4" x14ac:dyDescent="0.3">
      <c r="A23" s="2" t="s">
        <v>105</v>
      </c>
      <c r="B23" s="4">
        <v>0</v>
      </c>
      <c r="C23" s="4">
        <v>-26919</v>
      </c>
      <c r="D23" s="4">
        <v>-7431</v>
      </c>
    </row>
    <row r="24" spans="1:4" x14ac:dyDescent="0.3">
      <c r="A24" s="2" t="s">
        <v>106</v>
      </c>
      <c r="B24" s="4">
        <v>-757387</v>
      </c>
      <c r="C24" s="4">
        <v>-788349</v>
      </c>
      <c r="D24" s="4">
        <v>0</v>
      </c>
    </row>
    <row r="25" spans="1:4" x14ac:dyDescent="0.3">
      <c r="A25" s="2" t="s">
        <v>107</v>
      </c>
      <c r="B25" s="4">
        <v>-911276</v>
      </c>
      <c r="C25" s="4">
        <v>0</v>
      </c>
      <c r="D25" s="4">
        <v>0</v>
      </c>
    </row>
    <row r="26" spans="1:4" x14ac:dyDescent="0.3">
      <c r="A26" s="2" t="s">
        <v>71</v>
      </c>
      <c r="B26" s="4">
        <v>-2076392</v>
      </c>
      <c r="C26" s="4">
        <v>-1339853</v>
      </c>
      <c r="D26" s="4">
        <v>-505354</v>
      </c>
    </row>
    <row r="27" spans="1:4" x14ac:dyDescent="0.3">
      <c r="A27" s="3" t="s">
        <v>72</v>
      </c>
      <c r="B27" s="2" t="s">
        <v>6</v>
      </c>
      <c r="C27" s="2" t="s">
        <v>6</v>
      </c>
      <c r="D27" s="2" t="s">
        <v>6</v>
      </c>
    </row>
    <row r="28" spans="1:4" x14ac:dyDescent="0.3">
      <c r="A28" s="2" t="s">
        <v>108</v>
      </c>
      <c r="B28" s="4">
        <v>0</v>
      </c>
      <c r="C28" s="4">
        <v>0</v>
      </c>
      <c r="D28" s="4">
        <v>1009464</v>
      </c>
    </row>
    <row r="29" spans="1:4" x14ac:dyDescent="0.3">
      <c r="A29" s="2" t="s">
        <v>109</v>
      </c>
      <c r="B29" s="4">
        <v>0</v>
      </c>
      <c r="C29" s="4">
        <v>0</v>
      </c>
      <c r="D29" s="4">
        <v>-7559</v>
      </c>
    </row>
    <row r="30" spans="1:4" x14ac:dyDescent="0.3">
      <c r="A30" s="2" t="s">
        <v>26</v>
      </c>
      <c r="B30" s="4">
        <v>-700000</v>
      </c>
      <c r="C30" s="4">
        <v>-500000</v>
      </c>
      <c r="D30" s="4">
        <v>0</v>
      </c>
    </row>
    <row r="31" spans="1:4" x14ac:dyDescent="0.3">
      <c r="A31" s="2" t="s">
        <v>110</v>
      </c>
      <c r="B31" s="4">
        <v>35746</v>
      </c>
      <c r="C31" s="4">
        <v>174414</v>
      </c>
      <c r="D31" s="4">
        <v>235406</v>
      </c>
    </row>
    <row r="32" spans="1:4" x14ac:dyDescent="0.3">
      <c r="A32" s="2" t="s">
        <v>111</v>
      </c>
      <c r="B32" s="4">
        <v>0</v>
      </c>
      <c r="C32" s="4">
        <v>-600022</v>
      </c>
      <c r="D32" s="4">
        <v>0</v>
      </c>
    </row>
    <row r="33" spans="1:4" x14ac:dyDescent="0.3">
      <c r="A33" s="2" t="s">
        <v>112</v>
      </c>
      <c r="B33" s="4">
        <v>0</v>
      </c>
      <c r="C33" s="4">
        <v>-224168</v>
      </c>
      <c r="D33" s="4">
        <v>0</v>
      </c>
    </row>
    <row r="34" spans="1:4" x14ac:dyDescent="0.3">
      <c r="A34" s="2" t="s">
        <v>113</v>
      </c>
      <c r="B34" s="4">
        <v>-664254</v>
      </c>
      <c r="C34" s="4">
        <v>-1149776</v>
      </c>
      <c r="D34" s="4">
        <v>1237311</v>
      </c>
    </row>
    <row r="35" spans="1:4" x14ac:dyDescent="0.3">
      <c r="A35" s="2" t="s">
        <v>114</v>
      </c>
      <c r="B35" s="4">
        <v>-170140</v>
      </c>
      <c r="C35" s="4">
        <v>-86740</v>
      </c>
      <c r="D35" s="4">
        <v>36050</v>
      </c>
    </row>
    <row r="36" spans="1:4" x14ac:dyDescent="0.3">
      <c r="A36" s="2" t="s">
        <v>115</v>
      </c>
      <c r="B36" s="4">
        <v>-884529</v>
      </c>
      <c r="C36" s="4">
        <v>-2183759</v>
      </c>
      <c r="D36" s="4">
        <v>3195084</v>
      </c>
    </row>
    <row r="37" spans="1:4" x14ac:dyDescent="0.3">
      <c r="A37" s="2" t="s">
        <v>116</v>
      </c>
      <c r="B37" s="4">
        <v>6055111</v>
      </c>
      <c r="C37" s="4">
        <v>8238870</v>
      </c>
      <c r="D37" s="4">
        <v>5043786</v>
      </c>
    </row>
    <row r="38" spans="1:4" x14ac:dyDescent="0.3">
      <c r="A38" s="2" t="s">
        <v>117</v>
      </c>
      <c r="B38" s="4">
        <v>5170582</v>
      </c>
      <c r="C38" s="4">
        <v>6055111</v>
      </c>
      <c r="D38" s="4">
        <v>8238870</v>
      </c>
    </row>
    <row r="39" spans="1:4" x14ac:dyDescent="0.3">
      <c r="A39" s="3" t="s">
        <v>118</v>
      </c>
      <c r="B39" s="2" t="s">
        <v>6</v>
      </c>
      <c r="C39" s="2" t="s">
        <v>6</v>
      </c>
      <c r="D39" s="2" t="s">
        <v>6</v>
      </c>
    </row>
    <row r="40" spans="1:4" x14ac:dyDescent="0.3">
      <c r="A40" s="2" t="s">
        <v>119</v>
      </c>
      <c r="B40" s="4">
        <v>811720</v>
      </c>
      <c r="C40" s="4">
        <v>509265</v>
      </c>
      <c r="D40" s="4">
        <v>291582</v>
      </c>
    </row>
    <row r="41" spans="1:4" x14ac:dyDescent="0.3">
      <c r="A41" s="2" t="s">
        <v>120</v>
      </c>
      <c r="B41" s="1">
        <v>701693</v>
      </c>
      <c r="C41" s="1">
        <v>763432</v>
      </c>
      <c r="D41" s="1">
        <v>762904</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0A25E-6204-44EF-88EE-EA0C31F0AEB3}">
  <dimension ref="A1"/>
  <sheetViews>
    <sheetView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DEFF1-5F39-45DE-A398-5E725E5298D1}">
  <dimension ref="A1:D42"/>
  <sheetViews>
    <sheetView workbookViewId="0">
      <selection activeCell="E33" sqref="E33"/>
    </sheetView>
  </sheetViews>
  <sheetFormatPr defaultRowHeight="14.4" x14ac:dyDescent="0.3"/>
  <cols>
    <col min="1" max="1" width="71" customWidth="1"/>
    <col min="2" max="2" width="16" customWidth="1"/>
    <col min="3" max="4" width="14" customWidth="1"/>
  </cols>
  <sheetData>
    <row r="1" spans="1:4" x14ac:dyDescent="0.3">
      <c r="A1" s="13" t="s">
        <v>121</v>
      </c>
      <c r="B1" s="15" t="s">
        <v>1</v>
      </c>
      <c r="C1" s="14"/>
      <c r="D1" s="14"/>
    </row>
    <row r="2" spans="1:4" x14ac:dyDescent="0.3">
      <c r="A2" s="14"/>
      <c r="B2" s="12" t="s">
        <v>95</v>
      </c>
      <c r="C2" s="12" t="s">
        <v>96</v>
      </c>
      <c r="D2" s="12" t="s">
        <v>97</v>
      </c>
    </row>
    <row r="3" spans="1:4" x14ac:dyDescent="0.3">
      <c r="A3" s="3" t="s">
        <v>122</v>
      </c>
      <c r="B3" s="2" t="s">
        <v>6</v>
      </c>
      <c r="C3" s="2" t="s">
        <v>6</v>
      </c>
      <c r="D3" s="2" t="s">
        <v>6</v>
      </c>
    </row>
    <row r="4" spans="1:4" x14ac:dyDescent="0.3">
      <c r="A4" s="2" t="s">
        <v>7</v>
      </c>
      <c r="B4" s="1">
        <v>59972</v>
      </c>
      <c r="C4" s="1">
        <v>76033</v>
      </c>
      <c r="D4" s="1">
        <v>40269</v>
      </c>
    </row>
    <row r="5" spans="1:4" x14ac:dyDescent="0.3">
      <c r="A5" s="3" t="s">
        <v>123</v>
      </c>
      <c r="B5" s="2" t="s">
        <v>6</v>
      </c>
      <c r="C5" s="2" t="s">
        <v>6</v>
      </c>
      <c r="D5" s="2" t="s">
        <v>6</v>
      </c>
    </row>
    <row r="6" spans="1:4" x14ac:dyDescent="0.3">
      <c r="A6" s="2" t="s">
        <v>124</v>
      </c>
      <c r="B6" s="4">
        <v>15287</v>
      </c>
      <c r="C6" s="4">
        <v>11555</v>
      </c>
      <c r="D6" s="4">
        <v>12905</v>
      </c>
    </row>
    <row r="7" spans="1:4" x14ac:dyDescent="0.3">
      <c r="A7" s="2" t="s">
        <v>125</v>
      </c>
      <c r="B7" s="4">
        <v>641</v>
      </c>
      <c r="C7" s="4">
        <v>886</v>
      </c>
      <c r="D7" s="4">
        <v>792</v>
      </c>
    </row>
    <row r="8" spans="1:4" x14ac:dyDescent="0.3">
      <c r="A8" s="2" t="s">
        <v>10</v>
      </c>
      <c r="B8" s="4">
        <v>19362</v>
      </c>
      <c r="C8" s="4">
        <v>15376</v>
      </c>
      <c r="D8" s="4">
        <v>12991</v>
      </c>
    </row>
    <row r="9" spans="1:4" x14ac:dyDescent="0.3">
      <c r="A9" s="2" t="s">
        <v>12</v>
      </c>
      <c r="B9" s="4">
        <v>-8081</v>
      </c>
      <c r="C9" s="4">
        <v>1808</v>
      </c>
      <c r="D9" s="4">
        <v>1390</v>
      </c>
    </row>
    <row r="10" spans="1:4" x14ac:dyDescent="0.3">
      <c r="A10" s="2" t="s">
        <v>126</v>
      </c>
      <c r="B10" s="4">
        <v>5519</v>
      </c>
      <c r="C10" s="4">
        <v>-12270</v>
      </c>
      <c r="D10" s="4">
        <v>-6317</v>
      </c>
    </row>
    <row r="11" spans="1:4" x14ac:dyDescent="0.3">
      <c r="A11" s="2" t="s">
        <v>56</v>
      </c>
      <c r="B11" s="4">
        <v>1030</v>
      </c>
      <c r="C11" s="4">
        <v>-213</v>
      </c>
      <c r="D11" s="4">
        <v>1267</v>
      </c>
    </row>
    <row r="12" spans="1:4" x14ac:dyDescent="0.3">
      <c r="A12" s="3" t="s">
        <v>127</v>
      </c>
      <c r="B12" s="2" t="s">
        <v>6</v>
      </c>
      <c r="C12" s="2" t="s">
        <v>6</v>
      </c>
      <c r="D12" s="2" t="s">
        <v>6</v>
      </c>
    </row>
    <row r="13" spans="1:4" x14ac:dyDescent="0.3">
      <c r="A13" s="2" t="s">
        <v>128</v>
      </c>
      <c r="B13" s="4">
        <v>-2317</v>
      </c>
      <c r="C13" s="4">
        <v>-9095</v>
      </c>
      <c r="D13" s="4">
        <v>-6524</v>
      </c>
    </row>
    <row r="14" spans="1:4" x14ac:dyDescent="0.3">
      <c r="A14" s="2" t="s">
        <v>129</v>
      </c>
      <c r="B14" s="4">
        <v>584</v>
      </c>
      <c r="C14" s="4">
        <v>-625</v>
      </c>
      <c r="D14" s="4">
        <v>1209</v>
      </c>
    </row>
    <row r="15" spans="1:4" x14ac:dyDescent="0.3">
      <c r="A15" s="2" t="s">
        <v>130</v>
      </c>
      <c r="B15" s="4">
        <v>-5046</v>
      </c>
      <c r="C15" s="4">
        <v>-1846</v>
      </c>
      <c r="D15" s="4">
        <v>-1330</v>
      </c>
    </row>
    <row r="16" spans="1:4" x14ac:dyDescent="0.3">
      <c r="A16" s="2" t="s">
        <v>18</v>
      </c>
      <c r="B16" s="4">
        <v>707</v>
      </c>
      <c r="C16" s="4">
        <v>283</v>
      </c>
      <c r="D16" s="4">
        <v>694</v>
      </c>
    </row>
    <row r="17" spans="1:4" x14ac:dyDescent="0.3">
      <c r="A17" s="2" t="s">
        <v>59</v>
      </c>
      <c r="B17" s="4">
        <v>3915</v>
      </c>
      <c r="C17" s="4">
        <v>7304</v>
      </c>
      <c r="D17" s="4">
        <v>5504</v>
      </c>
    </row>
    <row r="18" spans="1:4" x14ac:dyDescent="0.3">
      <c r="A18" s="2" t="s">
        <v>131</v>
      </c>
      <c r="B18" s="4">
        <v>-445</v>
      </c>
      <c r="C18" s="4">
        <v>1682</v>
      </c>
      <c r="D18" s="4">
        <v>1639</v>
      </c>
    </row>
    <row r="19" spans="1:4" x14ac:dyDescent="0.3">
      <c r="A19" s="2" t="s">
        <v>60</v>
      </c>
      <c r="B19" s="4">
        <v>367</v>
      </c>
      <c r="C19" s="4">
        <v>774</v>
      </c>
      <c r="D19" s="4">
        <v>635</v>
      </c>
    </row>
    <row r="20" spans="1:4" x14ac:dyDescent="0.3">
      <c r="A20" s="2" t="s">
        <v>62</v>
      </c>
      <c r="B20" s="4">
        <v>91495</v>
      </c>
      <c r="C20" s="4">
        <v>91652</v>
      </c>
      <c r="D20" s="4">
        <v>65124</v>
      </c>
    </row>
    <row r="21" spans="1:4" x14ac:dyDescent="0.3">
      <c r="A21" s="3" t="s">
        <v>132</v>
      </c>
      <c r="B21" s="2" t="s">
        <v>6</v>
      </c>
      <c r="C21" s="2" t="s">
        <v>6</v>
      </c>
      <c r="D21" s="2" t="s">
        <v>6</v>
      </c>
    </row>
    <row r="22" spans="1:4" x14ac:dyDescent="0.3">
      <c r="A22" s="2" t="s">
        <v>67</v>
      </c>
      <c r="B22" s="4">
        <v>-31485</v>
      </c>
      <c r="C22" s="4">
        <v>-24640</v>
      </c>
      <c r="D22" s="4">
        <v>-22281</v>
      </c>
    </row>
    <row r="23" spans="1:4" x14ac:dyDescent="0.3">
      <c r="A23" s="2" t="s">
        <v>64</v>
      </c>
      <c r="B23" s="4">
        <v>-78874</v>
      </c>
      <c r="C23" s="4">
        <v>-135196</v>
      </c>
      <c r="D23" s="4">
        <v>-136576</v>
      </c>
    </row>
    <row r="24" spans="1:4" x14ac:dyDescent="0.3">
      <c r="A24" s="2" t="s">
        <v>133</v>
      </c>
      <c r="B24" s="4">
        <v>97822</v>
      </c>
      <c r="C24" s="4">
        <v>128294</v>
      </c>
      <c r="D24" s="4">
        <v>132906</v>
      </c>
    </row>
    <row r="25" spans="1:4" x14ac:dyDescent="0.3">
      <c r="A25" s="2" t="s">
        <v>134</v>
      </c>
      <c r="B25" s="4">
        <v>-2531</v>
      </c>
      <c r="C25" s="4">
        <v>-2838</v>
      </c>
      <c r="D25" s="4">
        <v>-7175</v>
      </c>
    </row>
    <row r="26" spans="1:4" x14ac:dyDescent="0.3">
      <c r="A26" s="2" t="s">
        <v>135</v>
      </c>
      <c r="B26" s="4">
        <v>150</v>
      </c>
      <c r="C26" s="4">
        <v>934</v>
      </c>
      <c r="D26" s="4">
        <v>1023</v>
      </c>
    </row>
    <row r="27" spans="1:4" x14ac:dyDescent="0.3">
      <c r="A27" s="2" t="s">
        <v>136</v>
      </c>
      <c r="B27" s="4">
        <v>-6969</v>
      </c>
      <c r="C27" s="4">
        <v>-2618</v>
      </c>
      <c r="D27" s="4">
        <v>-738</v>
      </c>
    </row>
    <row r="28" spans="1:4" x14ac:dyDescent="0.3">
      <c r="A28" s="2" t="s">
        <v>137</v>
      </c>
      <c r="B28" s="4">
        <v>1589</v>
      </c>
      <c r="C28" s="4">
        <v>541</v>
      </c>
      <c r="D28" s="4">
        <v>68</v>
      </c>
    </row>
    <row r="29" spans="1:4" x14ac:dyDescent="0.3">
      <c r="A29" s="2" t="s">
        <v>71</v>
      </c>
      <c r="B29" s="4">
        <v>-20298</v>
      </c>
      <c r="C29" s="4">
        <v>-35523</v>
      </c>
      <c r="D29" s="4">
        <v>-32773</v>
      </c>
    </row>
    <row r="30" spans="1:4" x14ac:dyDescent="0.3">
      <c r="A30" s="3" t="s">
        <v>138</v>
      </c>
      <c r="B30" s="2" t="s">
        <v>6</v>
      </c>
      <c r="C30" s="2" t="s">
        <v>6</v>
      </c>
      <c r="D30" s="2" t="s">
        <v>6</v>
      </c>
    </row>
    <row r="31" spans="1:4" x14ac:dyDescent="0.3">
      <c r="A31" s="2" t="s">
        <v>139</v>
      </c>
      <c r="B31" s="4">
        <v>-9300</v>
      </c>
      <c r="C31" s="4">
        <v>-10162</v>
      </c>
      <c r="D31" s="4">
        <v>-5720</v>
      </c>
    </row>
    <row r="32" spans="1:4" x14ac:dyDescent="0.3">
      <c r="A32" s="2" t="s">
        <v>140</v>
      </c>
      <c r="B32" s="4">
        <v>-59296</v>
      </c>
      <c r="C32" s="4">
        <v>-50274</v>
      </c>
      <c r="D32" s="4">
        <v>-31149</v>
      </c>
    </row>
    <row r="33" spans="1:4" x14ac:dyDescent="0.3">
      <c r="A33" s="2" t="s">
        <v>141</v>
      </c>
      <c r="B33" s="4">
        <v>52872</v>
      </c>
      <c r="C33" s="4">
        <v>20199</v>
      </c>
      <c r="D33" s="4">
        <v>11761</v>
      </c>
    </row>
    <row r="34" spans="1:4" x14ac:dyDescent="0.3">
      <c r="A34" s="2" t="s">
        <v>26</v>
      </c>
      <c r="B34" s="4">
        <v>-54068</v>
      </c>
      <c r="C34" s="4">
        <v>-21435</v>
      </c>
      <c r="D34" s="4">
        <v>-2100</v>
      </c>
    </row>
    <row r="35" spans="1:4" x14ac:dyDescent="0.3">
      <c r="A35" s="2" t="s">
        <v>142</v>
      </c>
      <c r="B35" s="4">
        <v>35</v>
      </c>
      <c r="C35" s="4">
        <v>310</v>
      </c>
      <c r="D35" s="4">
        <v>2800</v>
      </c>
    </row>
    <row r="36" spans="1:4" x14ac:dyDescent="0.3">
      <c r="A36" s="2" t="s">
        <v>143</v>
      </c>
      <c r="B36" s="4">
        <v>-69757</v>
      </c>
      <c r="C36" s="4">
        <v>-61362</v>
      </c>
      <c r="D36" s="4">
        <v>-24408</v>
      </c>
    </row>
    <row r="37" spans="1:4" x14ac:dyDescent="0.3">
      <c r="A37" s="2" t="s">
        <v>144</v>
      </c>
      <c r="B37" s="4">
        <v>-506</v>
      </c>
      <c r="C37" s="4">
        <v>-287</v>
      </c>
      <c r="D37" s="4">
        <v>24</v>
      </c>
    </row>
    <row r="38" spans="1:4" x14ac:dyDescent="0.3">
      <c r="A38" s="2" t="s">
        <v>145</v>
      </c>
      <c r="B38" s="4">
        <v>934</v>
      </c>
      <c r="C38" s="4">
        <v>-5520</v>
      </c>
      <c r="D38" s="4">
        <v>7967</v>
      </c>
    </row>
    <row r="39" spans="1:4" x14ac:dyDescent="0.3">
      <c r="A39" s="2" t="s">
        <v>146</v>
      </c>
      <c r="B39" s="4">
        <v>20945</v>
      </c>
      <c r="C39" s="4">
        <v>26465</v>
      </c>
      <c r="D39" s="4">
        <v>18498</v>
      </c>
    </row>
    <row r="40" spans="1:4" x14ac:dyDescent="0.3">
      <c r="A40" s="2" t="s">
        <v>147</v>
      </c>
      <c r="B40" s="4">
        <v>21879</v>
      </c>
      <c r="C40" s="4">
        <v>20945</v>
      </c>
      <c r="D40" s="4">
        <v>26465</v>
      </c>
    </row>
    <row r="41" spans="1:4" x14ac:dyDescent="0.3">
      <c r="A41" s="3" t="s">
        <v>83</v>
      </c>
      <c r="B41" s="2" t="s">
        <v>6</v>
      </c>
      <c r="C41" s="2" t="s">
        <v>6</v>
      </c>
      <c r="D41" s="2" t="s">
        <v>6</v>
      </c>
    </row>
    <row r="42" spans="1:4" x14ac:dyDescent="0.3">
      <c r="A42" s="2" t="s">
        <v>148</v>
      </c>
      <c r="B42" s="1">
        <v>18892</v>
      </c>
      <c r="C42" s="1">
        <v>13412</v>
      </c>
      <c r="D42" s="1">
        <v>4990</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326FF-F7B9-4A75-9131-BC64AB99799E}">
  <dimension ref="A1:D54"/>
  <sheetViews>
    <sheetView workbookViewId="0">
      <selection activeCell="B27" sqref="B27"/>
    </sheetView>
  </sheetViews>
  <sheetFormatPr defaultRowHeight="14.4" x14ac:dyDescent="0.3"/>
  <cols>
    <col min="1" max="1" width="80" customWidth="1"/>
    <col min="2" max="2" width="16" customWidth="1"/>
    <col min="3" max="4" width="14" customWidth="1"/>
  </cols>
  <sheetData>
    <row r="1" spans="1:4" x14ac:dyDescent="0.3">
      <c r="A1" s="13" t="s">
        <v>149</v>
      </c>
      <c r="B1" s="15" t="s">
        <v>1</v>
      </c>
      <c r="C1" s="14"/>
      <c r="D1" s="14"/>
    </row>
    <row r="2" spans="1:4" x14ac:dyDescent="0.3">
      <c r="A2" s="14"/>
      <c r="B2" s="12" t="s">
        <v>95</v>
      </c>
      <c r="C2" s="12" t="s">
        <v>96</v>
      </c>
      <c r="D2" s="12" t="s">
        <v>97</v>
      </c>
    </row>
    <row r="3" spans="1:4" x14ac:dyDescent="0.3">
      <c r="A3" s="3" t="s">
        <v>150</v>
      </c>
      <c r="B3" s="2" t="s">
        <v>6</v>
      </c>
      <c r="C3" s="2" t="s">
        <v>6</v>
      </c>
      <c r="D3" s="2" t="s">
        <v>6</v>
      </c>
    </row>
    <row r="4" spans="1:4" x14ac:dyDescent="0.3">
      <c r="A4" s="2" t="s">
        <v>7</v>
      </c>
      <c r="B4" s="1">
        <v>12587</v>
      </c>
      <c r="C4" s="1">
        <v>5644</v>
      </c>
      <c r="D4" s="1">
        <v>862</v>
      </c>
    </row>
    <row r="5" spans="1:4" x14ac:dyDescent="0.3">
      <c r="A5" s="3" t="s">
        <v>48</v>
      </c>
      <c r="B5" s="2" t="s">
        <v>6</v>
      </c>
      <c r="C5" s="2" t="s">
        <v>6</v>
      </c>
      <c r="D5" s="2" t="s">
        <v>6</v>
      </c>
    </row>
    <row r="6" spans="1:4" x14ac:dyDescent="0.3">
      <c r="A6" s="2" t="s">
        <v>151</v>
      </c>
      <c r="B6" s="4">
        <v>3747</v>
      </c>
      <c r="C6" s="4">
        <v>2911</v>
      </c>
      <c r="D6" s="4">
        <v>2322</v>
      </c>
    </row>
    <row r="7" spans="1:4" x14ac:dyDescent="0.3">
      <c r="A7" s="2" t="s">
        <v>152</v>
      </c>
      <c r="B7" s="4">
        <v>1560</v>
      </c>
      <c r="C7" s="4">
        <v>2121</v>
      </c>
      <c r="D7" s="4">
        <v>1734</v>
      </c>
    </row>
    <row r="8" spans="1:4" x14ac:dyDescent="0.3">
      <c r="A8" s="2" t="s">
        <v>153</v>
      </c>
      <c r="B8" s="4">
        <v>177</v>
      </c>
      <c r="C8" s="4">
        <v>140</v>
      </c>
      <c r="D8" s="4">
        <v>202</v>
      </c>
    </row>
    <row r="9" spans="1:4" x14ac:dyDescent="0.3">
      <c r="A9" s="2" t="s">
        <v>154</v>
      </c>
      <c r="B9" s="4">
        <v>81</v>
      </c>
      <c r="C9" s="4">
        <v>-55</v>
      </c>
      <c r="D9" s="4">
        <v>114</v>
      </c>
    </row>
    <row r="10" spans="1:4" x14ac:dyDescent="0.3">
      <c r="A10" s="2" t="s">
        <v>155</v>
      </c>
      <c r="B10" s="4">
        <v>340</v>
      </c>
      <c r="C10" s="4">
        <v>245</v>
      </c>
      <c r="D10" s="4">
        <v>525</v>
      </c>
    </row>
    <row r="11" spans="1:4" x14ac:dyDescent="0.3">
      <c r="A11" s="2" t="s">
        <v>156</v>
      </c>
      <c r="B11" s="4">
        <v>140</v>
      </c>
      <c r="C11" s="4">
        <v>-27</v>
      </c>
      <c r="D11" s="4">
        <v>0</v>
      </c>
    </row>
    <row r="12" spans="1:4" x14ac:dyDescent="0.3">
      <c r="A12" s="3" t="s">
        <v>13</v>
      </c>
      <c r="B12" s="2" t="s">
        <v>6</v>
      </c>
      <c r="C12" s="2" t="s">
        <v>6</v>
      </c>
      <c r="D12" s="2" t="s">
        <v>6</v>
      </c>
    </row>
    <row r="13" spans="1:4" x14ac:dyDescent="0.3">
      <c r="A13" s="2" t="s">
        <v>14</v>
      </c>
      <c r="B13" s="4">
        <v>-1124</v>
      </c>
      <c r="C13" s="4">
        <v>-130</v>
      </c>
      <c r="D13" s="4">
        <v>-652</v>
      </c>
    </row>
    <row r="14" spans="1:4" x14ac:dyDescent="0.3">
      <c r="A14" s="2" t="s">
        <v>157</v>
      </c>
      <c r="B14" s="4">
        <v>-6465</v>
      </c>
      <c r="C14" s="4">
        <v>-1709</v>
      </c>
      <c r="D14" s="4">
        <v>-422</v>
      </c>
    </row>
    <row r="15" spans="1:4" x14ac:dyDescent="0.3">
      <c r="A15" s="2" t="s">
        <v>158</v>
      </c>
      <c r="B15" s="4">
        <v>-1570</v>
      </c>
      <c r="C15" s="4">
        <v>-2114</v>
      </c>
      <c r="D15" s="4">
        <v>-1072</v>
      </c>
    </row>
    <row r="16" spans="1:4" x14ac:dyDescent="0.3">
      <c r="A16" s="2" t="s">
        <v>159</v>
      </c>
      <c r="B16" s="4">
        <v>-1417</v>
      </c>
      <c r="C16" s="4">
        <v>-271</v>
      </c>
      <c r="D16" s="4">
        <v>-251</v>
      </c>
    </row>
    <row r="17" spans="1:4" x14ac:dyDescent="0.3">
      <c r="A17" s="2" t="s">
        <v>160</v>
      </c>
      <c r="B17" s="4">
        <v>-2551</v>
      </c>
      <c r="C17" s="4">
        <v>-1291</v>
      </c>
      <c r="D17" s="4">
        <v>-344</v>
      </c>
    </row>
    <row r="18" spans="1:4" x14ac:dyDescent="0.3">
      <c r="A18" s="2" t="s">
        <v>161</v>
      </c>
      <c r="B18" s="4">
        <v>6029</v>
      </c>
      <c r="C18" s="4">
        <v>4578</v>
      </c>
      <c r="D18" s="4">
        <v>2102</v>
      </c>
    </row>
    <row r="19" spans="1:4" x14ac:dyDescent="0.3">
      <c r="A19" s="2" t="s">
        <v>60</v>
      </c>
      <c r="B19" s="4">
        <v>1131</v>
      </c>
      <c r="C19" s="4">
        <v>793</v>
      </c>
      <c r="D19" s="4">
        <v>321</v>
      </c>
    </row>
    <row r="20" spans="1:4" x14ac:dyDescent="0.3">
      <c r="A20" s="2" t="s">
        <v>162</v>
      </c>
      <c r="B20" s="4">
        <v>155</v>
      </c>
      <c r="C20" s="4">
        <v>186</v>
      </c>
      <c r="D20" s="4">
        <v>7</v>
      </c>
    </row>
    <row r="21" spans="1:4" x14ac:dyDescent="0.3">
      <c r="A21" s="2" t="s">
        <v>22</v>
      </c>
      <c r="B21" s="4">
        <v>1904</v>
      </c>
      <c r="C21" s="4">
        <v>476</v>
      </c>
      <c r="D21" s="4">
        <v>495</v>
      </c>
    </row>
    <row r="22" spans="1:4" x14ac:dyDescent="0.3">
      <c r="A22" s="2" t="s">
        <v>62</v>
      </c>
      <c r="B22" s="4">
        <v>14724</v>
      </c>
      <c r="C22" s="4">
        <v>11497</v>
      </c>
      <c r="D22" s="4">
        <v>5943</v>
      </c>
    </row>
    <row r="23" spans="1:4" x14ac:dyDescent="0.3">
      <c r="A23" s="3" t="s">
        <v>163</v>
      </c>
      <c r="B23" s="2" t="s">
        <v>6</v>
      </c>
      <c r="C23" s="2" t="s">
        <v>6</v>
      </c>
      <c r="D23" s="2" t="s">
        <v>6</v>
      </c>
    </row>
    <row r="24" spans="1:4" x14ac:dyDescent="0.3">
      <c r="A24" s="2" t="s">
        <v>164</v>
      </c>
      <c r="B24" s="4">
        <v>-7158</v>
      </c>
      <c r="C24" s="4">
        <v>-6482</v>
      </c>
      <c r="D24" s="4">
        <v>-3157</v>
      </c>
    </row>
    <row r="25" spans="1:4" x14ac:dyDescent="0.3">
      <c r="A25" s="2" t="s">
        <v>165</v>
      </c>
      <c r="B25" s="4">
        <v>-5</v>
      </c>
      <c r="C25" s="4">
        <v>-32</v>
      </c>
      <c r="D25" s="4">
        <v>-75</v>
      </c>
    </row>
    <row r="26" spans="1:4" x14ac:dyDescent="0.3">
      <c r="A26" s="2" t="s">
        <v>166</v>
      </c>
      <c r="B26" s="4">
        <v>0</v>
      </c>
      <c r="C26" s="4">
        <v>-1500</v>
      </c>
      <c r="D26" s="4">
        <v>0</v>
      </c>
    </row>
    <row r="27" spans="1:4" x14ac:dyDescent="0.3">
      <c r="A27" s="2" t="s">
        <v>167</v>
      </c>
      <c r="B27" s="4">
        <v>936</v>
      </c>
      <c r="C27" s="4">
        <v>272</v>
      </c>
      <c r="D27" s="4">
        <v>0</v>
      </c>
    </row>
    <row r="28" spans="1:4" x14ac:dyDescent="0.3">
      <c r="A28" s="2" t="s">
        <v>168</v>
      </c>
      <c r="B28" s="4">
        <v>-9</v>
      </c>
      <c r="C28" s="4">
        <v>0</v>
      </c>
      <c r="D28" s="4">
        <v>-10</v>
      </c>
    </row>
    <row r="29" spans="1:4" x14ac:dyDescent="0.3">
      <c r="A29" s="2" t="s">
        <v>35</v>
      </c>
      <c r="B29" s="4">
        <v>-5835</v>
      </c>
      <c r="C29" s="4">
        <v>-132</v>
      </c>
      <c r="D29" s="4">
        <v>0</v>
      </c>
    </row>
    <row r="30" spans="1:4" x14ac:dyDescent="0.3">
      <c r="A30" s="2" t="s">
        <v>169</v>
      </c>
      <c r="B30" s="4">
        <v>22</v>
      </c>
      <c r="C30" s="4">
        <v>0</v>
      </c>
      <c r="D30" s="4">
        <v>0</v>
      </c>
    </row>
    <row r="31" spans="1:4" x14ac:dyDescent="0.3">
      <c r="A31" s="2" t="s">
        <v>170</v>
      </c>
      <c r="B31" s="4">
        <v>76</v>
      </c>
      <c r="C31" s="4">
        <v>6</v>
      </c>
      <c r="D31" s="4">
        <v>123</v>
      </c>
    </row>
    <row r="32" spans="1:4" x14ac:dyDescent="0.3">
      <c r="A32" s="2" t="s">
        <v>171</v>
      </c>
      <c r="B32" s="4">
        <v>0</v>
      </c>
      <c r="C32" s="4">
        <v>0</v>
      </c>
      <c r="D32" s="4">
        <v>-13</v>
      </c>
    </row>
    <row r="33" spans="1:4" x14ac:dyDescent="0.3">
      <c r="A33" s="2" t="s">
        <v>71</v>
      </c>
      <c r="B33" s="4">
        <v>-11973</v>
      </c>
      <c r="C33" s="4">
        <v>-7868</v>
      </c>
      <c r="D33" s="4">
        <v>-3132</v>
      </c>
    </row>
    <row r="34" spans="1:4" x14ac:dyDescent="0.3">
      <c r="A34" s="3" t="s">
        <v>172</v>
      </c>
      <c r="B34" s="2" t="s">
        <v>6</v>
      </c>
      <c r="C34" s="2" t="s">
        <v>6</v>
      </c>
      <c r="D34" s="2" t="s">
        <v>6</v>
      </c>
    </row>
    <row r="35" spans="1:4" x14ac:dyDescent="0.3">
      <c r="A35" s="2" t="s">
        <v>173</v>
      </c>
      <c r="B35" s="4">
        <v>0</v>
      </c>
      <c r="C35" s="4">
        <v>0</v>
      </c>
      <c r="D35" s="4">
        <v>12269</v>
      </c>
    </row>
    <row r="36" spans="1:4" x14ac:dyDescent="0.3">
      <c r="A36" s="2" t="s">
        <v>174</v>
      </c>
      <c r="B36" s="4">
        <v>0</v>
      </c>
      <c r="C36" s="4">
        <v>8883</v>
      </c>
      <c r="D36" s="4">
        <v>9713</v>
      </c>
    </row>
    <row r="37" spans="1:4" x14ac:dyDescent="0.3">
      <c r="A37" s="2" t="s">
        <v>175</v>
      </c>
      <c r="B37" s="4">
        <v>-3364</v>
      </c>
      <c r="C37" s="4">
        <v>-14167</v>
      </c>
      <c r="D37" s="4">
        <v>-11623</v>
      </c>
    </row>
    <row r="38" spans="1:4" x14ac:dyDescent="0.3">
      <c r="A38" s="2" t="s">
        <v>176</v>
      </c>
      <c r="B38" s="4">
        <v>0</v>
      </c>
      <c r="C38" s="4">
        <v>-9</v>
      </c>
      <c r="D38" s="4">
        <v>-240</v>
      </c>
    </row>
    <row r="39" spans="1:4" x14ac:dyDescent="0.3">
      <c r="A39" s="2" t="s">
        <v>177</v>
      </c>
      <c r="B39" s="4">
        <v>541</v>
      </c>
      <c r="C39" s="4">
        <v>707</v>
      </c>
      <c r="D39" s="4">
        <v>417</v>
      </c>
    </row>
    <row r="40" spans="1:4" x14ac:dyDescent="0.3">
      <c r="A40" s="2" t="s">
        <v>178</v>
      </c>
      <c r="B40" s="4">
        <v>-502</v>
      </c>
      <c r="C40" s="4">
        <v>-439</v>
      </c>
      <c r="D40" s="4">
        <v>-338</v>
      </c>
    </row>
    <row r="41" spans="1:4" x14ac:dyDescent="0.3">
      <c r="A41" s="2" t="s">
        <v>109</v>
      </c>
      <c r="B41" s="4">
        <v>0</v>
      </c>
      <c r="C41" s="4">
        <v>-9</v>
      </c>
      <c r="D41" s="4">
        <v>-6</v>
      </c>
    </row>
    <row r="42" spans="1:4" x14ac:dyDescent="0.3">
      <c r="A42" s="2" t="s">
        <v>179</v>
      </c>
      <c r="B42" s="4">
        <v>0</v>
      </c>
      <c r="C42" s="4">
        <v>2</v>
      </c>
      <c r="D42" s="4">
        <v>24</v>
      </c>
    </row>
    <row r="43" spans="1:4" x14ac:dyDescent="0.3">
      <c r="A43" s="2" t="s">
        <v>180</v>
      </c>
      <c r="B43" s="4">
        <v>-157</v>
      </c>
      <c r="C43" s="4">
        <v>-161</v>
      </c>
      <c r="D43" s="4">
        <v>-208</v>
      </c>
    </row>
    <row r="44" spans="1:4" x14ac:dyDescent="0.3">
      <c r="A44" s="2" t="s">
        <v>181</v>
      </c>
      <c r="B44" s="4">
        <v>-45</v>
      </c>
      <c r="C44" s="4">
        <v>-10</v>
      </c>
      <c r="D44" s="4">
        <v>-35</v>
      </c>
    </row>
    <row r="45" spans="1:4" x14ac:dyDescent="0.3">
      <c r="A45" s="2" t="s">
        <v>78</v>
      </c>
      <c r="B45" s="4">
        <v>-3527</v>
      </c>
      <c r="C45" s="4">
        <v>-5203</v>
      </c>
      <c r="D45" s="4">
        <v>9973</v>
      </c>
    </row>
    <row r="46" spans="1:4" x14ac:dyDescent="0.3">
      <c r="A46" s="2" t="s">
        <v>182</v>
      </c>
      <c r="B46" s="4">
        <v>-444</v>
      </c>
      <c r="C46" s="4">
        <v>-183</v>
      </c>
      <c r="D46" s="4">
        <v>334</v>
      </c>
    </row>
    <row r="47" spans="1:4" x14ac:dyDescent="0.3">
      <c r="A47" s="2" t="s">
        <v>183</v>
      </c>
      <c r="B47" s="4">
        <v>-1220</v>
      </c>
      <c r="C47" s="4">
        <v>-1757</v>
      </c>
      <c r="D47" s="4">
        <v>13118</v>
      </c>
    </row>
    <row r="48" spans="1:4" x14ac:dyDescent="0.3">
      <c r="A48" s="2" t="s">
        <v>184</v>
      </c>
      <c r="B48" s="4">
        <v>18144</v>
      </c>
      <c r="C48" s="4">
        <v>19901</v>
      </c>
      <c r="D48" s="4">
        <v>6783</v>
      </c>
    </row>
    <row r="49" spans="1:4" x14ac:dyDescent="0.3">
      <c r="A49" s="2" t="s">
        <v>185</v>
      </c>
      <c r="B49" s="4">
        <v>16924</v>
      </c>
      <c r="C49" s="4">
        <v>18144</v>
      </c>
      <c r="D49" s="4">
        <v>19901</v>
      </c>
    </row>
    <row r="50" spans="1:4" x14ac:dyDescent="0.3">
      <c r="A50" s="3" t="s">
        <v>186</v>
      </c>
      <c r="B50" s="2" t="s">
        <v>6</v>
      </c>
      <c r="C50" s="2" t="s">
        <v>6</v>
      </c>
      <c r="D50" s="2" t="s">
        <v>6</v>
      </c>
    </row>
    <row r="51" spans="1:4" x14ac:dyDescent="0.3">
      <c r="A51" s="2" t="s">
        <v>187</v>
      </c>
      <c r="B51" s="4">
        <v>2148</v>
      </c>
      <c r="C51" s="4">
        <v>2251</v>
      </c>
      <c r="D51" s="4">
        <v>1088</v>
      </c>
    </row>
    <row r="52" spans="1:4" x14ac:dyDescent="0.3">
      <c r="A52" s="3" t="s">
        <v>188</v>
      </c>
      <c r="B52" s="2" t="s">
        <v>6</v>
      </c>
      <c r="C52" s="2" t="s">
        <v>6</v>
      </c>
      <c r="D52" s="2" t="s">
        <v>6</v>
      </c>
    </row>
    <row r="53" spans="1:4" x14ac:dyDescent="0.3">
      <c r="A53" s="2" t="s">
        <v>189</v>
      </c>
      <c r="B53" s="4">
        <v>152</v>
      </c>
      <c r="C53" s="4">
        <v>266</v>
      </c>
      <c r="D53" s="4">
        <v>444</v>
      </c>
    </row>
    <row r="54" spans="1:4" x14ac:dyDescent="0.3">
      <c r="A54" s="2" t="s">
        <v>190</v>
      </c>
      <c r="B54" s="1">
        <v>1203</v>
      </c>
      <c r="C54" s="1">
        <v>561</v>
      </c>
      <c r="D54" s="1">
        <v>115</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105F-5046-476B-83CA-272CAC4A4720}">
  <dimension ref="A1:F43"/>
  <sheetViews>
    <sheetView tabSelected="1" zoomScaleNormal="100" workbookViewId="0">
      <selection activeCell="F31" sqref="F31:F34"/>
    </sheetView>
  </sheetViews>
  <sheetFormatPr defaultRowHeight="14.4" x14ac:dyDescent="0.3"/>
  <cols>
    <col min="1" max="1" width="19" bestFit="1" customWidth="1"/>
    <col min="2" max="2" width="11.6640625" customWidth="1"/>
    <col min="3" max="3" width="11.6640625" bestFit="1" customWidth="1"/>
    <col min="4" max="4" width="11.6640625" customWidth="1"/>
    <col min="5" max="5" width="4" customWidth="1"/>
    <col min="6" max="6" width="58.5546875" customWidth="1"/>
    <col min="7" max="7" width="9" customWidth="1"/>
  </cols>
  <sheetData>
    <row r="1" spans="1:6" x14ac:dyDescent="0.3">
      <c r="A1" s="10" t="s">
        <v>191</v>
      </c>
      <c r="B1" s="16" t="s">
        <v>192</v>
      </c>
      <c r="C1" s="16"/>
      <c r="D1" s="16"/>
    </row>
    <row r="2" spans="1:6" x14ac:dyDescent="0.3">
      <c r="A2" s="6"/>
      <c r="B2" s="6" t="str">
        <f>'Microsoft SCF'!B2</f>
        <v>Jun. 30, 2022</v>
      </c>
      <c r="C2" s="6" t="str">
        <f>'Microsoft SCF'!C2</f>
        <v>Jun. 30, 2021</v>
      </c>
      <c r="D2" s="6" t="str">
        <f>'Microsoft SCF'!D2</f>
        <v>Jun. 30, 2020</v>
      </c>
      <c r="F2" s="6" t="s">
        <v>193</v>
      </c>
    </row>
    <row r="3" spans="1:6" x14ac:dyDescent="0.3">
      <c r="A3" t="s">
        <v>194</v>
      </c>
      <c r="B3" s="5">
        <f>'Microsoft SCF'!B20</f>
        <v>89035</v>
      </c>
      <c r="C3" s="5">
        <f>'Microsoft SCF'!C20</f>
        <v>76740</v>
      </c>
      <c r="D3" s="5">
        <f>'Microsoft SCF'!D20</f>
        <v>60675</v>
      </c>
      <c r="F3" t="s">
        <v>195</v>
      </c>
    </row>
    <row r="4" spans="1:6" x14ac:dyDescent="0.3">
      <c r="A4" t="s">
        <v>32</v>
      </c>
      <c r="B4" s="5">
        <f>'Microsoft SCF'!B36</f>
        <v>-30311</v>
      </c>
      <c r="C4" s="5">
        <f>'Microsoft SCF'!C36</f>
        <v>-27577</v>
      </c>
      <c r="D4" s="5">
        <f>'Microsoft SCF'!D36</f>
        <v>-12223</v>
      </c>
      <c r="F4" s="17" t="s">
        <v>196</v>
      </c>
    </row>
    <row r="5" spans="1:6" x14ac:dyDescent="0.3">
      <c r="A5" t="s">
        <v>24</v>
      </c>
      <c r="B5" s="5">
        <f>'Microsoft SCF'!B28</f>
        <v>-58876</v>
      </c>
      <c r="C5" s="5">
        <f>'Microsoft SCF'!C28</f>
        <v>-48486</v>
      </c>
      <c r="D5" s="5">
        <f>'Microsoft SCF'!D28</f>
        <v>-46031</v>
      </c>
      <c r="F5" s="17"/>
    </row>
    <row r="6" spans="1:6" ht="15" thickBot="1" x14ac:dyDescent="0.35">
      <c r="A6" t="s">
        <v>197</v>
      </c>
      <c r="B6" s="8">
        <f>'Microsoft SCF'!B37</f>
        <v>-141</v>
      </c>
      <c r="C6" s="8">
        <f>'Microsoft SCF'!C37</f>
        <v>-29</v>
      </c>
      <c r="D6" s="8">
        <f>'Microsoft SCF'!D37</f>
        <v>-201</v>
      </c>
      <c r="F6" s="17"/>
    </row>
    <row r="7" spans="1:6" x14ac:dyDescent="0.3">
      <c r="A7" s="6" t="s">
        <v>198</v>
      </c>
      <c r="B7" s="7">
        <f>SUM(B3:B6)</f>
        <v>-293</v>
      </c>
      <c r="C7" s="7">
        <f>SUM(C3:C6)</f>
        <v>648</v>
      </c>
      <c r="D7" s="7">
        <f>SUM(D3:D6)</f>
        <v>2220</v>
      </c>
      <c r="F7" s="17"/>
    </row>
    <row r="8" spans="1:6" x14ac:dyDescent="0.3">
      <c r="A8" s="6"/>
    </row>
    <row r="10" spans="1:6" x14ac:dyDescent="0.3">
      <c r="A10" s="11" t="s">
        <v>199</v>
      </c>
      <c r="B10" s="16" t="s">
        <v>200</v>
      </c>
      <c r="C10" s="16"/>
      <c r="D10" s="16"/>
    </row>
    <row r="11" spans="1:6" x14ac:dyDescent="0.3">
      <c r="A11" s="6"/>
      <c r="B11" s="6" t="str">
        <f>'Zoom SCF'!B2</f>
        <v>Jan. 31, 2023</v>
      </c>
      <c r="C11" s="6" t="str">
        <f>'Zoom SCF'!C2</f>
        <v>Jan. 31, 2022</v>
      </c>
      <c r="D11" s="6" t="str">
        <f>'Zoom SCF'!D2</f>
        <v>Jan. 31, 2021</v>
      </c>
      <c r="F11" s="6" t="s">
        <v>193</v>
      </c>
    </row>
    <row r="12" spans="1:6" x14ac:dyDescent="0.3">
      <c r="A12" t="s">
        <v>194</v>
      </c>
      <c r="B12" s="5">
        <f>'Zoom SCF'!B25</f>
        <v>1290262</v>
      </c>
      <c r="C12" s="5">
        <f>'Zoom SCF'!C25</f>
        <v>1605266</v>
      </c>
      <c r="D12" s="5">
        <f>'Zoom SCF'!D25</f>
        <v>1471177</v>
      </c>
      <c r="F12" t="s">
        <v>201</v>
      </c>
    </row>
    <row r="13" spans="1:6" x14ac:dyDescent="0.3">
      <c r="A13" t="s">
        <v>32</v>
      </c>
      <c r="B13" s="5">
        <f>'Zoom SCF'!B35</f>
        <v>-318322</v>
      </c>
      <c r="C13" s="5">
        <f>'Zoom SCF'!C35</f>
        <v>-2859097</v>
      </c>
      <c r="D13" s="5">
        <f>'Zoom SCF'!D35</f>
        <v>-1562420</v>
      </c>
      <c r="F13" s="17" t="s">
        <v>210</v>
      </c>
    </row>
    <row r="14" spans="1:6" x14ac:dyDescent="0.3">
      <c r="A14" t="s">
        <v>24</v>
      </c>
      <c r="B14" s="5">
        <f>'Zoom SCF'!B43</f>
        <v>-936942</v>
      </c>
      <c r="C14" s="5">
        <f>'Zoom SCF'!C43</f>
        <v>34068</v>
      </c>
      <c r="D14" s="5">
        <f>'Zoom SCF'!D43</f>
        <v>2050277</v>
      </c>
      <c r="F14" s="17"/>
    </row>
    <row r="15" spans="1:6" ht="15" thickBot="1" x14ac:dyDescent="0.35">
      <c r="A15" t="s">
        <v>197</v>
      </c>
      <c r="B15" s="8">
        <f>'Zoom SCF'!B44</f>
        <v>-8108</v>
      </c>
      <c r="C15" s="8">
        <f>'Zoom SCF'!C44</f>
        <v>0</v>
      </c>
      <c r="D15" s="8">
        <f>'Zoom SCF'!D44</f>
        <v>0</v>
      </c>
      <c r="F15" s="17"/>
    </row>
    <row r="16" spans="1:6" x14ac:dyDescent="0.3">
      <c r="A16" s="6" t="s">
        <v>198</v>
      </c>
      <c r="B16" s="7">
        <f>SUM(B12:B15)</f>
        <v>26890</v>
      </c>
      <c r="C16" s="7">
        <f t="shared" ref="C16" si="0">SUM(C12:C15)</f>
        <v>-1219763</v>
      </c>
      <c r="D16" s="7">
        <f>SUM(D12:D15)</f>
        <v>1959034</v>
      </c>
      <c r="F16" s="17"/>
    </row>
    <row r="19" spans="1:6" x14ac:dyDescent="0.3">
      <c r="A19" s="10" t="s">
        <v>199</v>
      </c>
      <c r="B19" s="16" t="s">
        <v>202</v>
      </c>
      <c r="C19" s="16"/>
      <c r="D19" s="16"/>
    </row>
    <row r="20" spans="1:6" x14ac:dyDescent="0.3">
      <c r="A20" s="6"/>
      <c r="B20" s="6" t="str">
        <f>'Netflix SCF'!B2</f>
        <v>Dec. 31, 2022</v>
      </c>
      <c r="C20" s="6" t="str">
        <f>'Netflix SCF'!C2</f>
        <v>Dec. 31, 2021</v>
      </c>
      <c r="D20" s="6" t="str">
        <f>'Netflix SCF'!D2</f>
        <v>Dec. 31, 2020</v>
      </c>
      <c r="F20" s="6" t="s">
        <v>193</v>
      </c>
    </row>
    <row r="21" spans="1:6" x14ac:dyDescent="0.3">
      <c r="A21" t="s">
        <v>194</v>
      </c>
      <c r="B21" s="5">
        <f>'Netflix SCF'!B20</f>
        <v>2026257</v>
      </c>
      <c r="C21" s="5">
        <f>'Netflix SCF'!C20</f>
        <v>392610</v>
      </c>
      <c r="D21" s="5">
        <f>'Netflix SCF'!D20</f>
        <v>2427077</v>
      </c>
      <c r="F21" t="s">
        <v>201</v>
      </c>
    </row>
    <row r="22" spans="1:6" x14ac:dyDescent="0.3">
      <c r="A22" t="s">
        <v>32</v>
      </c>
      <c r="B22" s="5">
        <f>'Netflix SCF'!B26</f>
        <v>-2076392</v>
      </c>
      <c r="C22" s="5">
        <f>'Netflix SCF'!C26</f>
        <v>-1339853</v>
      </c>
      <c r="D22" s="5">
        <f>'Netflix SCF'!D26</f>
        <v>-505354</v>
      </c>
      <c r="F22" s="17" t="s">
        <v>211</v>
      </c>
    </row>
    <row r="23" spans="1:6" x14ac:dyDescent="0.3">
      <c r="A23" t="s">
        <v>24</v>
      </c>
      <c r="B23" s="5">
        <f>'Netflix SCF'!B34</f>
        <v>-664254</v>
      </c>
      <c r="C23" s="5">
        <f>'Netflix SCF'!C34</f>
        <v>-1149776</v>
      </c>
      <c r="D23" s="5">
        <f>'Netflix SCF'!D34</f>
        <v>1237311</v>
      </c>
      <c r="F23" s="17"/>
    </row>
    <row r="24" spans="1:6" ht="15" thickBot="1" x14ac:dyDescent="0.35">
      <c r="A24" t="s">
        <v>197</v>
      </c>
      <c r="B24" s="8">
        <f>'Netflix SCF'!B35</f>
        <v>-170140</v>
      </c>
      <c r="C24" s="8">
        <f>'Netflix SCF'!C35</f>
        <v>-86740</v>
      </c>
      <c r="D24" s="8">
        <f>'Netflix SCF'!D35</f>
        <v>36050</v>
      </c>
      <c r="F24" s="17"/>
    </row>
    <row r="25" spans="1:6" x14ac:dyDescent="0.3">
      <c r="A25" s="6" t="s">
        <v>198</v>
      </c>
      <c r="B25" s="7">
        <f>SUM(B21:B24)</f>
        <v>-884529</v>
      </c>
      <c r="C25" s="7">
        <f t="shared" ref="C25:D25" si="1">SUM(C21:C24)</f>
        <v>-2183759</v>
      </c>
      <c r="D25" s="7">
        <f t="shared" si="1"/>
        <v>3195084</v>
      </c>
      <c r="F25" s="17"/>
    </row>
    <row r="28" spans="1:6" x14ac:dyDescent="0.3">
      <c r="A28" s="10" t="s">
        <v>191</v>
      </c>
      <c r="B28" s="16" t="s">
        <v>203</v>
      </c>
      <c r="C28" s="16"/>
      <c r="D28" s="16"/>
    </row>
    <row r="29" spans="1:6" x14ac:dyDescent="0.3">
      <c r="A29" s="6"/>
      <c r="B29" s="6" t="str">
        <f>'Google SCF'!B2</f>
        <v>Dec. 31, 2022</v>
      </c>
      <c r="C29" s="6" t="str">
        <f>'Google SCF'!C2</f>
        <v>Dec. 31, 2021</v>
      </c>
      <c r="D29" s="6" t="str">
        <f>'Google SCF'!D2</f>
        <v>Dec. 31, 2020</v>
      </c>
      <c r="F29" s="6" t="s">
        <v>193</v>
      </c>
    </row>
    <row r="30" spans="1:6" x14ac:dyDescent="0.3">
      <c r="A30" t="s">
        <v>194</v>
      </c>
      <c r="B30" s="5">
        <f>'Google SCF'!B20</f>
        <v>91495</v>
      </c>
      <c r="C30" s="5">
        <f>'Google SCF'!C20</f>
        <v>91652</v>
      </c>
      <c r="D30" s="5">
        <f>'Google SCF'!D20</f>
        <v>65124</v>
      </c>
      <c r="F30" t="s">
        <v>195</v>
      </c>
    </row>
    <row r="31" spans="1:6" x14ac:dyDescent="0.3">
      <c r="A31" t="s">
        <v>32</v>
      </c>
      <c r="B31" s="5">
        <f>'Google SCF'!B29</f>
        <v>-20298</v>
      </c>
      <c r="C31" s="5">
        <f>'Google SCF'!C29</f>
        <v>-35523</v>
      </c>
      <c r="D31" s="5">
        <f>'Google SCF'!D29</f>
        <v>-32773</v>
      </c>
      <c r="F31" s="17" t="s">
        <v>204</v>
      </c>
    </row>
    <row r="32" spans="1:6" x14ac:dyDescent="0.3">
      <c r="A32" t="s">
        <v>24</v>
      </c>
      <c r="B32" s="5">
        <f>'Google SCF'!B36</f>
        <v>-69757</v>
      </c>
      <c r="C32" s="5">
        <f>'Google SCF'!C36</f>
        <v>-61362</v>
      </c>
      <c r="D32" s="5">
        <f>'Google SCF'!D36</f>
        <v>-24408</v>
      </c>
      <c r="F32" s="17"/>
    </row>
    <row r="33" spans="1:6" ht="15" thickBot="1" x14ac:dyDescent="0.35">
      <c r="A33" t="s">
        <v>197</v>
      </c>
      <c r="B33" s="8">
        <f>'Google SCF'!B37</f>
        <v>-506</v>
      </c>
      <c r="C33" s="8">
        <f>'Google SCF'!C37</f>
        <v>-287</v>
      </c>
      <c r="D33" s="8">
        <f>'Google SCF'!D37</f>
        <v>24</v>
      </c>
      <c r="F33" s="17"/>
    </row>
    <row r="34" spans="1:6" x14ac:dyDescent="0.3">
      <c r="A34" s="6" t="s">
        <v>198</v>
      </c>
      <c r="B34" s="7">
        <f>SUM(B30:B33)</f>
        <v>934</v>
      </c>
      <c r="C34" s="7">
        <f>SUM(C30:C33)</f>
        <v>-5520</v>
      </c>
      <c r="D34" s="7">
        <f>SUM(D30:D33)</f>
        <v>7967</v>
      </c>
      <c r="F34" s="17"/>
    </row>
    <row r="37" spans="1:6" x14ac:dyDescent="0.3">
      <c r="A37" s="10" t="s">
        <v>191</v>
      </c>
      <c r="B37" s="16" t="s">
        <v>205</v>
      </c>
      <c r="C37" s="16"/>
      <c r="D37" s="16"/>
    </row>
    <row r="38" spans="1:6" x14ac:dyDescent="0.3">
      <c r="A38" s="6"/>
      <c r="B38" s="6" t="str">
        <f>'Tesla SCF'!B2</f>
        <v>Dec. 31, 2022</v>
      </c>
      <c r="C38" s="6" t="str">
        <f>'Tesla SCF'!C2</f>
        <v>Dec. 31, 2021</v>
      </c>
      <c r="D38" s="6" t="str">
        <f>'Tesla SCF'!D2</f>
        <v>Dec. 31, 2020</v>
      </c>
      <c r="F38" s="6" t="s">
        <v>193</v>
      </c>
    </row>
    <row r="39" spans="1:6" x14ac:dyDescent="0.3">
      <c r="A39" t="s">
        <v>194</v>
      </c>
      <c r="B39" s="5">
        <f>'Tesla SCF'!B22</f>
        <v>14724</v>
      </c>
      <c r="C39" s="5">
        <f>'Tesla SCF'!C22</f>
        <v>11497</v>
      </c>
      <c r="D39" s="5">
        <f>'Tesla SCF'!D22</f>
        <v>5943</v>
      </c>
      <c r="F39" t="s">
        <v>201</v>
      </c>
    </row>
    <row r="40" spans="1:6" x14ac:dyDescent="0.3">
      <c r="A40" t="s">
        <v>32</v>
      </c>
      <c r="B40" s="5">
        <f>'Tesla SCF'!B33</f>
        <v>-11973</v>
      </c>
      <c r="C40" s="5">
        <f>'Tesla SCF'!C33</f>
        <v>-7868</v>
      </c>
      <c r="D40" s="5">
        <f>'Tesla SCF'!D33</f>
        <v>-3132</v>
      </c>
      <c r="F40" s="17" t="s">
        <v>206</v>
      </c>
    </row>
    <row r="41" spans="1:6" x14ac:dyDescent="0.3">
      <c r="A41" t="s">
        <v>24</v>
      </c>
      <c r="B41" s="5">
        <f>'Tesla SCF'!B45</f>
        <v>-3527</v>
      </c>
      <c r="C41" s="5">
        <f>'Tesla SCF'!C45</f>
        <v>-5203</v>
      </c>
      <c r="D41" s="5">
        <f>'Tesla SCF'!D45</f>
        <v>9973</v>
      </c>
      <c r="F41" s="17"/>
    </row>
    <row r="42" spans="1:6" ht="15" thickBot="1" x14ac:dyDescent="0.35">
      <c r="A42" t="s">
        <v>197</v>
      </c>
      <c r="B42" s="8">
        <f>'Tesla SCF'!B46</f>
        <v>-444</v>
      </c>
      <c r="C42" s="8">
        <f>'Tesla SCF'!C46</f>
        <v>-183</v>
      </c>
      <c r="D42" s="8">
        <f>'Tesla SCF'!D46</f>
        <v>334</v>
      </c>
      <c r="F42" s="17"/>
    </row>
    <row r="43" spans="1:6" x14ac:dyDescent="0.3">
      <c r="A43" s="6" t="s">
        <v>198</v>
      </c>
      <c r="B43" s="7">
        <f>SUM(B39:B42)</f>
        <v>-1220</v>
      </c>
      <c r="C43" s="7">
        <f t="shared" ref="C43:D43" si="2">SUM(C39:C42)</f>
        <v>-1757</v>
      </c>
      <c r="D43" s="7">
        <f t="shared" si="2"/>
        <v>13118</v>
      </c>
      <c r="F43" s="17"/>
    </row>
  </sheetData>
  <mergeCells count="10">
    <mergeCell ref="F4:F7"/>
    <mergeCell ref="F13:F16"/>
    <mergeCell ref="F22:F25"/>
    <mergeCell ref="F31:F34"/>
    <mergeCell ref="F40:F43"/>
    <mergeCell ref="B10:D10"/>
    <mergeCell ref="B1:D1"/>
    <mergeCell ref="B28:D28"/>
    <mergeCell ref="B37:D37"/>
    <mergeCell ref="B19:D19"/>
  </mergeCells>
  <conditionalFormatting sqref="B3:D5 B12:D14 B21:D23 B30:D32 B39:D41">
    <cfRule type="cellIs" dxfId="3" priority="1" operator="lessThan">
      <formula>0</formula>
    </cfRule>
    <cfRule type="cellIs" dxfId="2" priority="2" operator="greater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6644-FED5-4E33-9874-E9AF95237B10}">
  <dimension ref="A1:D33"/>
  <sheetViews>
    <sheetView workbookViewId="0">
      <selection activeCell="G35" sqref="G35"/>
    </sheetView>
  </sheetViews>
  <sheetFormatPr defaultRowHeight="14.4" x14ac:dyDescent="0.3"/>
  <cols>
    <col min="1" max="1" width="18" bestFit="1" customWidth="1"/>
    <col min="2" max="4" width="11.6640625" customWidth="1"/>
  </cols>
  <sheetData>
    <row r="1" spans="1:4" x14ac:dyDescent="0.3">
      <c r="A1" s="10" t="s">
        <v>191</v>
      </c>
      <c r="B1" s="16" t="s">
        <v>192</v>
      </c>
      <c r="C1" s="16"/>
      <c r="D1" s="16"/>
    </row>
    <row r="2" spans="1:4" x14ac:dyDescent="0.3">
      <c r="B2" s="6" t="str">
        <f>'Microsoft SCF'!B2</f>
        <v>Jun. 30, 2022</v>
      </c>
      <c r="C2" s="6" t="str">
        <f>'Microsoft SCF'!C2</f>
        <v>Jun. 30, 2021</v>
      </c>
      <c r="D2" s="6" t="str">
        <f>'Microsoft SCF'!D2</f>
        <v>Jun. 30, 2020</v>
      </c>
    </row>
    <row r="3" spans="1:4" x14ac:dyDescent="0.3">
      <c r="A3" t="s">
        <v>207</v>
      </c>
      <c r="B3" s="5">
        <f>'Microsoft SCF'!B20</f>
        <v>89035</v>
      </c>
      <c r="C3" s="5">
        <f>'Microsoft SCF'!C20</f>
        <v>76740</v>
      </c>
      <c r="D3" s="5">
        <f>'Microsoft SCF'!D20</f>
        <v>60675</v>
      </c>
    </row>
    <row r="4" spans="1:4" ht="15" thickBot="1" x14ac:dyDescent="0.35">
      <c r="A4" s="9" t="s">
        <v>208</v>
      </c>
      <c r="B4" s="8">
        <f>'Microsoft SCF'!B30</f>
        <v>-23886</v>
      </c>
      <c r="C4" s="8">
        <f>'Microsoft SCF'!C30</f>
        <v>-20622</v>
      </c>
      <c r="D4" s="8">
        <f>'Microsoft SCF'!D30</f>
        <v>-15441</v>
      </c>
    </row>
    <row r="5" spans="1:4" x14ac:dyDescent="0.3">
      <c r="A5" s="6" t="s">
        <v>209</v>
      </c>
      <c r="B5" s="7">
        <f>SUM(B3:B4)</f>
        <v>65149</v>
      </c>
      <c r="C5" s="7">
        <f t="shared" ref="C5:D5" si="0">SUM(C3:C4)</f>
        <v>56118</v>
      </c>
      <c r="D5" s="7">
        <f t="shared" si="0"/>
        <v>45234</v>
      </c>
    </row>
    <row r="8" spans="1:4" x14ac:dyDescent="0.3">
      <c r="A8" s="11" t="s">
        <v>199</v>
      </c>
      <c r="B8" s="16" t="s">
        <v>200</v>
      </c>
      <c r="C8" s="16"/>
      <c r="D8" s="16"/>
    </row>
    <row r="9" spans="1:4" x14ac:dyDescent="0.3">
      <c r="B9" s="6" t="str">
        <f>'Zoom SCF'!B2</f>
        <v>Jan. 31, 2023</v>
      </c>
      <c r="C9" s="6" t="str">
        <f>'Zoom SCF'!C2</f>
        <v>Jan. 31, 2022</v>
      </c>
      <c r="D9" s="6" t="str">
        <f>'Zoom SCF'!D2</f>
        <v>Jan. 31, 2021</v>
      </c>
    </row>
    <row r="10" spans="1:4" x14ac:dyDescent="0.3">
      <c r="A10" t="s">
        <v>207</v>
      </c>
      <c r="B10" s="5">
        <f>'Zoom SCF'!B25</f>
        <v>1290262</v>
      </c>
      <c r="C10" s="5">
        <f>'Zoom SCF'!C25</f>
        <v>1605266</v>
      </c>
      <c r="D10" s="5">
        <f>'Zoom SCF'!D25</f>
        <v>1471177</v>
      </c>
    </row>
    <row r="11" spans="1:4" ht="15" thickBot="1" x14ac:dyDescent="0.35">
      <c r="A11" s="9" t="s">
        <v>208</v>
      </c>
      <c r="B11" s="8">
        <f>'Zoom SCF'!B30</f>
        <v>-103826</v>
      </c>
      <c r="C11" s="8">
        <f>'Zoom SCF'!C30</f>
        <v>-132590</v>
      </c>
      <c r="D11" s="8">
        <f>'Zoom SCF'!D30</f>
        <v>-79972</v>
      </c>
    </row>
    <row r="12" spans="1:4" x14ac:dyDescent="0.3">
      <c r="A12" s="6" t="s">
        <v>209</v>
      </c>
      <c r="B12" s="7">
        <f>SUM(B10:B11)</f>
        <v>1186436</v>
      </c>
      <c r="C12" s="7">
        <f t="shared" ref="C12:D12" si="1">SUM(C10:C11)</f>
        <v>1472676</v>
      </c>
      <c r="D12" s="7">
        <f t="shared" si="1"/>
        <v>1391205</v>
      </c>
    </row>
    <row r="15" spans="1:4" x14ac:dyDescent="0.3">
      <c r="A15" s="11" t="s">
        <v>199</v>
      </c>
      <c r="B15" s="16" t="s">
        <v>202</v>
      </c>
      <c r="C15" s="16"/>
      <c r="D15" s="16"/>
    </row>
    <row r="16" spans="1:4" x14ac:dyDescent="0.3">
      <c r="B16" s="6" t="str">
        <f>'Netflix SCF'!B2</f>
        <v>Dec. 31, 2022</v>
      </c>
      <c r="C16" s="6" t="str">
        <f>'Netflix SCF'!C2</f>
        <v>Dec. 31, 2021</v>
      </c>
      <c r="D16" s="6" t="str">
        <f>'Netflix SCF'!D2</f>
        <v>Dec. 31, 2020</v>
      </c>
    </row>
    <row r="17" spans="1:4" x14ac:dyDescent="0.3">
      <c r="A17" t="s">
        <v>207</v>
      </c>
      <c r="B17" s="5">
        <f>'Netflix SCF'!B20</f>
        <v>2026257</v>
      </c>
      <c r="C17" s="5">
        <f>'Netflix SCF'!C20</f>
        <v>392610</v>
      </c>
      <c r="D17" s="5">
        <f>'Netflix SCF'!D20</f>
        <v>2427077</v>
      </c>
    </row>
    <row r="18" spans="1:4" ht="15" thickBot="1" x14ac:dyDescent="0.35">
      <c r="A18" s="9" t="s">
        <v>208</v>
      </c>
      <c r="B18" s="8">
        <f>'Netflix SCF'!B22</f>
        <v>-407729</v>
      </c>
      <c r="C18" s="8">
        <f>'Netflix SCF'!C22</f>
        <v>-524585</v>
      </c>
      <c r="D18" s="8">
        <f>'Netflix SCF'!D22</f>
        <v>-497923</v>
      </c>
    </row>
    <row r="19" spans="1:4" x14ac:dyDescent="0.3">
      <c r="A19" s="6" t="s">
        <v>209</v>
      </c>
      <c r="B19" s="7">
        <f>SUM(B17:B18)</f>
        <v>1618528</v>
      </c>
      <c r="C19" s="7">
        <f t="shared" ref="C19:D19" si="2">SUM(C17:C18)</f>
        <v>-131975</v>
      </c>
      <c r="D19" s="7">
        <f t="shared" si="2"/>
        <v>1929154</v>
      </c>
    </row>
    <row r="22" spans="1:4" x14ac:dyDescent="0.3">
      <c r="A22" s="10" t="s">
        <v>191</v>
      </c>
      <c r="B22" s="16" t="s">
        <v>203</v>
      </c>
      <c r="C22" s="16"/>
      <c r="D22" s="16"/>
    </row>
    <row r="23" spans="1:4" x14ac:dyDescent="0.3">
      <c r="B23" s="6" t="str">
        <f>'Google SCF'!B2</f>
        <v>Dec. 31, 2022</v>
      </c>
      <c r="C23" s="6" t="str">
        <f>'Google SCF'!C2</f>
        <v>Dec. 31, 2021</v>
      </c>
      <c r="D23" s="6" t="str">
        <f>'Google SCF'!D2</f>
        <v>Dec. 31, 2020</v>
      </c>
    </row>
    <row r="24" spans="1:4" x14ac:dyDescent="0.3">
      <c r="A24" t="s">
        <v>207</v>
      </c>
      <c r="B24" s="5">
        <f>'Google SCF'!B20</f>
        <v>91495</v>
      </c>
      <c r="C24" s="5">
        <f>'Google SCF'!C20</f>
        <v>91652</v>
      </c>
      <c r="D24" s="5">
        <f>'Google SCF'!D20</f>
        <v>65124</v>
      </c>
    </row>
    <row r="25" spans="1:4" ht="15" thickBot="1" x14ac:dyDescent="0.35">
      <c r="A25" s="9" t="s">
        <v>208</v>
      </c>
      <c r="B25" s="8">
        <f>'Google SCF'!B22</f>
        <v>-31485</v>
      </c>
      <c r="C25" s="8">
        <f>'Google SCF'!C22</f>
        <v>-24640</v>
      </c>
      <c r="D25" s="8">
        <f>'Google SCF'!D22</f>
        <v>-22281</v>
      </c>
    </row>
    <row r="26" spans="1:4" x14ac:dyDescent="0.3">
      <c r="A26" s="6" t="s">
        <v>209</v>
      </c>
      <c r="B26" s="7">
        <f>SUM(B24:B25)</f>
        <v>60010</v>
      </c>
      <c r="C26" s="7">
        <f>SUM(C24:C25)</f>
        <v>67012</v>
      </c>
      <c r="D26" s="7">
        <f>SUM(D24:D25)</f>
        <v>42843</v>
      </c>
    </row>
    <row r="29" spans="1:4" x14ac:dyDescent="0.3">
      <c r="A29" s="11" t="s">
        <v>191</v>
      </c>
      <c r="B29" s="16" t="s">
        <v>205</v>
      </c>
      <c r="C29" s="16"/>
      <c r="D29" s="16"/>
    </row>
    <row r="30" spans="1:4" x14ac:dyDescent="0.3">
      <c r="B30" s="6" t="str">
        <f>'Tesla SCF'!B2</f>
        <v>Dec. 31, 2022</v>
      </c>
      <c r="C30" s="6" t="str">
        <f>'Tesla SCF'!C2</f>
        <v>Dec. 31, 2021</v>
      </c>
      <c r="D30" s="6" t="str">
        <f>'Tesla SCF'!D2</f>
        <v>Dec. 31, 2020</v>
      </c>
    </row>
    <row r="31" spans="1:4" x14ac:dyDescent="0.3">
      <c r="A31" t="s">
        <v>207</v>
      </c>
      <c r="B31" s="5">
        <f>SUM('Tesla SCF'!B22,'Tesla SCF'!B26,'Tesla SCF'!B27)</f>
        <v>15660</v>
      </c>
      <c r="C31" s="5">
        <f>SUM('Tesla SCF'!C22,'Tesla SCF'!C26,'Tesla SCF'!C27)</f>
        <v>10269</v>
      </c>
      <c r="D31" s="5">
        <f>SUM('Tesla SCF'!D22,'Tesla SCF'!D26,'Tesla SCF'!D27)</f>
        <v>5943</v>
      </c>
    </row>
    <row r="32" spans="1:4" ht="15" thickBot="1" x14ac:dyDescent="0.35">
      <c r="A32" s="9" t="s">
        <v>208</v>
      </c>
      <c r="B32" s="8">
        <f>'Tesla SCF'!B24</f>
        <v>-7158</v>
      </c>
      <c r="C32" s="8">
        <f>'Tesla SCF'!C24</f>
        <v>-6482</v>
      </c>
      <c r="D32" s="8">
        <f>'Tesla SCF'!D24</f>
        <v>-3157</v>
      </c>
    </row>
    <row r="33" spans="1:4" x14ac:dyDescent="0.3">
      <c r="A33" s="6" t="s">
        <v>209</v>
      </c>
      <c r="B33" s="7">
        <f>SUM(B31:B32)</f>
        <v>8502</v>
      </c>
      <c r="C33" s="7">
        <f t="shared" ref="C33:D33" si="3">SUM(C31:C32)</f>
        <v>3787</v>
      </c>
      <c r="D33" s="7">
        <f t="shared" si="3"/>
        <v>2786</v>
      </c>
    </row>
  </sheetData>
  <mergeCells count="5">
    <mergeCell ref="B22:D22"/>
    <mergeCell ref="B1:D1"/>
    <mergeCell ref="B8:D8"/>
    <mergeCell ref="B15:D15"/>
    <mergeCell ref="B29:D29"/>
  </mergeCells>
  <conditionalFormatting sqref="B5:D5 B12:D12 B19:D19 B26:D26 B33:D33">
    <cfRule type="cellIs" dxfId="1" priority="1" operator="lessThan">
      <formula>0</formula>
    </cfRule>
    <cfRule type="cellIs" dxfId="0" priority="2" operator="greater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Microsoft SCF</vt:lpstr>
      <vt:lpstr>Zoom SCF</vt:lpstr>
      <vt:lpstr>Netflix SCF</vt:lpstr>
      <vt:lpstr>Sheet1</vt:lpstr>
      <vt:lpstr>Google SCF</vt:lpstr>
      <vt:lpstr>Tesla SCF</vt:lpstr>
      <vt:lpstr>Analysis</vt:lpstr>
      <vt:lpstr>FCF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dc:creator>
  <cp:keywords/>
  <dc:description/>
  <cp:lastModifiedBy>Dallin England</cp:lastModifiedBy>
  <cp:revision/>
  <dcterms:created xsi:type="dcterms:W3CDTF">2023-04-18T14:31:19Z</dcterms:created>
  <dcterms:modified xsi:type="dcterms:W3CDTF">2023-10-25T16:58:23Z</dcterms:modified>
  <cp:category/>
  <cp:contentStatus/>
</cp:coreProperties>
</file>